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3"/>
  <workbookPr/>
  <bookViews>
    <workbookView xWindow="65416" yWindow="65416" windowWidth="29040" windowHeight="15840" tabRatio="751" firstSheet="5" activeTab="10"/>
  </bookViews>
  <sheets>
    <sheet name="Tabl. 1" sheetId="33" r:id="rId1"/>
    <sheet name="Tabl. 2" sheetId="4" r:id="rId2"/>
    <sheet name="Tabl. 3" sheetId="8" r:id="rId3"/>
    <sheet name="Tabl. 4" sheetId="31" r:id="rId4"/>
    <sheet name="Tabl. 5" sheetId="30" r:id="rId5"/>
    <sheet name="Tabl. 6" sheetId="15" r:id="rId6"/>
    <sheet name="Tabl. 7" sheetId="32" r:id="rId7"/>
    <sheet name="Tabl. 8" sheetId="12" r:id="rId8"/>
    <sheet name="Tabl. 9" sheetId="27" r:id="rId9"/>
    <sheet name="Tabl. 10" sheetId="22" r:id="rId10"/>
    <sheet name="Tabl. 11" sheetId="23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<sst xmlns="http://schemas.openxmlformats.org/spreadsheetml/2006/main" count="480" uniqueCount="341">
  <si>
    <t>1971–2000</t>
  </si>
  <si>
    <t>Ź r ó d ł o: dane Instytutu Meteorologii i Gospodarki Wodnej – Państwowego Instytutu Badawczego.</t>
  </si>
  <si>
    <t>S o u r c e: data of the Institute of Meteorology and Water Management – National Research Institute.</t>
  </si>
  <si>
    <t>WYSZCZEGÓLNIENIE</t>
  </si>
  <si>
    <t>SPECIFICATION</t>
  </si>
  <si>
    <t>Powierzchnia ogólna</t>
  </si>
  <si>
    <t>Total area</t>
  </si>
  <si>
    <t>Użytki rolne</t>
  </si>
  <si>
    <t>Agricultural land</t>
  </si>
  <si>
    <t>Grunty leśne oraz zadrzewione i zakrzewione</t>
  </si>
  <si>
    <t>Grunty pod wodami powierzchniowymi</t>
  </si>
  <si>
    <t>Grunty zabudowane i zurbanizowane</t>
  </si>
  <si>
    <t>Built-up and urbanised areas</t>
  </si>
  <si>
    <t>Użytki ekologiczne</t>
  </si>
  <si>
    <t>Ecological areas</t>
  </si>
  <si>
    <t>Nieużytki</t>
  </si>
  <si>
    <t>Wasteland</t>
  </si>
  <si>
    <t>Ź r ó d ł o : dane Głównego Urzędu Geodezji i Kartografii.</t>
  </si>
  <si>
    <t>O G Ó Ł E M</t>
  </si>
  <si>
    <t>T O T A L</t>
  </si>
  <si>
    <t>w tym wody chłodnicze</t>
  </si>
  <si>
    <t>of which cooling water</t>
  </si>
  <si>
    <t>odprowadzone siecią kanalizacyjną</t>
  </si>
  <si>
    <t>discharged by sewage network</t>
  </si>
  <si>
    <t>W tym ścieki wymagające oczyszczania</t>
  </si>
  <si>
    <t>Of which wastewater requiring treatment</t>
  </si>
  <si>
    <t>oczyszczane</t>
  </si>
  <si>
    <t>treated</t>
  </si>
  <si>
    <t>mechanicznie</t>
  </si>
  <si>
    <t>mechanically</t>
  </si>
  <si>
    <t>biologicznie</t>
  </si>
  <si>
    <t>biologically</t>
  </si>
  <si>
    <t>z podwyższonym usuwaniem biogenów</t>
  </si>
  <si>
    <t>with increased biogene removal</t>
  </si>
  <si>
    <t>nieoczyszczane</t>
  </si>
  <si>
    <t>untreated</t>
  </si>
  <si>
    <t>odprowadzone bezpośrednio z zakładów</t>
  </si>
  <si>
    <t>discharged directly by plants</t>
  </si>
  <si>
    <t>Emisja zanieczyszczeń w tys. ton:</t>
  </si>
  <si>
    <t>Emission of pollutants in thousand tonnes:</t>
  </si>
  <si>
    <t>pyłowych</t>
  </si>
  <si>
    <t>w tym pyły ze spalania paliw</t>
  </si>
  <si>
    <t>of which particulates from the combustion of fuels</t>
  </si>
  <si>
    <t>gazowych</t>
  </si>
  <si>
    <t>w tym: dwutlenek siarki</t>
  </si>
  <si>
    <t>of which: sulphur dioxide</t>
  </si>
  <si>
    <t xml:space="preserve">                   tlenek węgla</t>
  </si>
  <si>
    <t xml:space="preserve">                  dwutlenek węgla</t>
  </si>
  <si>
    <t xml:space="preserve">                       carbon dioxide</t>
  </si>
  <si>
    <t>Zanieczyszczenia zatrzymane w urządzeniach 
   do redukcji zanieczyszczeń:</t>
  </si>
  <si>
    <t>Pollutants retained in pollutant reduction systems:</t>
  </si>
  <si>
    <t>w tys. ton:</t>
  </si>
  <si>
    <t>in thousand tonnes:</t>
  </si>
  <si>
    <t>pyłowe</t>
  </si>
  <si>
    <t>gazowe (bez dwutlenku węgla)</t>
  </si>
  <si>
    <t>w % zanieczyszczeń wytworzonych:</t>
  </si>
  <si>
    <t>in % of pollutants produced:</t>
  </si>
  <si>
    <t>gazowych (bez dwutlenku węgla)</t>
  </si>
  <si>
    <t>Cyklony</t>
  </si>
  <si>
    <t>Cyclones</t>
  </si>
  <si>
    <t>Multicyklony</t>
  </si>
  <si>
    <t>Multicyclones</t>
  </si>
  <si>
    <t>Filtry tkaninowe</t>
  </si>
  <si>
    <t>Fabric filters</t>
  </si>
  <si>
    <t>Elektrofiltry</t>
  </si>
  <si>
    <t>Electrofilters</t>
  </si>
  <si>
    <t>Urządzenia mokre</t>
  </si>
  <si>
    <t>Wet air cleaners</t>
  </si>
  <si>
    <t>Inne</t>
  </si>
  <si>
    <t>Others</t>
  </si>
  <si>
    <t>Parki narodowe</t>
  </si>
  <si>
    <t>National parks</t>
  </si>
  <si>
    <t>Rezerwaty przyrody</t>
  </si>
  <si>
    <t>Nature reserves</t>
  </si>
  <si>
    <t>Stanowiska dokumentacyjne</t>
  </si>
  <si>
    <t>Documentation sites</t>
  </si>
  <si>
    <t>Zespoły przyrodniczo-krajobrazowe</t>
  </si>
  <si>
    <t>Landscape-nature complexes</t>
  </si>
  <si>
    <t>a Dane szacunkowe.</t>
  </si>
  <si>
    <t>a Estimated data.</t>
  </si>
  <si>
    <t>Ochrona środowiska</t>
  </si>
  <si>
    <t>Environmental protection</t>
  </si>
  <si>
    <t>w tym:</t>
  </si>
  <si>
    <t>of which:</t>
  </si>
  <si>
    <t>Ochrona powietrza atmosferycznego i klimatu</t>
  </si>
  <si>
    <t>Protection of air and climate</t>
  </si>
  <si>
    <t>w tym nakłady na nowe techniki i technologie spalania paliw
   oraz modernizację kotłowni i ciepłowni</t>
  </si>
  <si>
    <t>Gospodarka ściekowa i ochrona wód</t>
  </si>
  <si>
    <t>Wastewater management and protection of waters</t>
  </si>
  <si>
    <t>w tym nakłady na:</t>
  </si>
  <si>
    <t>of which outlays on:</t>
  </si>
  <si>
    <t>oczyszczanie ścieków komunalnych</t>
  </si>
  <si>
    <t>municipal wastewater treatment</t>
  </si>
  <si>
    <t>sieć kanalizacyjną odprowadzającą ścieki i wody opadowe</t>
  </si>
  <si>
    <t>Gospodarka odpadami, ochrona i przywrócenie wartości 
   użytkowej gleb, ochrona wód podziemnych i powierzchniowych</t>
  </si>
  <si>
    <t>w tym selektywne zbieranie odpadów</t>
  </si>
  <si>
    <t>of which selective waste collection</t>
  </si>
  <si>
    <t>rekultywację hałd, stawów osadowych i składowisk odpadów
   oraz innych terenów zdewastowanych i zdegradowanych</t>
  </si>
  <si>
    <t>Ochrona różnorodności biologicznej i krajobrazu</t>
  </si>
  <si>
    <t>Protection of biodiversity and landscape</t>
  </si>
  <si>
    <t>Zmniejszanie hałasu i wibracji</t>
  </si>
  <si>
    <t>Noise and vibration reduction</t>
  </si>
  <si>
    <t>Gospodarka wodna</t>
  </si>
  <si>
    <t>Water management</t>
  </si>
  <si>
    <t>nakłady na:</t>
  </si>
  <si>
    <t>outlays on:</t>
  </si>
  <si>
    <t>Ujęcia i doprowadzenia wody</t>
  </si>
  <si>
    <t>Water intakes and systems</t>
  </si>
  <si>
    <t>Budowę i modernizację stacji uzdatniania wody</t>
  </si>
  <si>
    <t>Construction and modernisation of water treatment plants</t>
  </si>
  <si>
    <t>Zbiorniki i stopnie wodne</t>
  </si>
  <si>
    <t>Water reservoirs and falls</t>
  </si>
  <si>
    <t>Regulację i zabudowę rzek i potoków</t>
  </si>
  <si>
    <t>Regulation and management of rivers and streams</t>
  </si>
  <si>
    <t>Obwałowania przeciwpowodziowe i stacje pomp</t>
  </si>
  <si>
    <t>Flood embankments and pump stations</t>
  </si>
  <si>
    <t>a Według lokalizacji inwestycji; nakłady te uwzględniono również w nakładach inwestycyjnych we właściwych sekcjach gospodarki narodowej. b Przemysłowych i komunalnych.</t>
  </si>
  <si>
    <t>Ochrona powietrza atmosferycznego i klimatu</t>
  </si>
  <si>
    <t>Zdolność przekazanych do eksploatacji urządzeń 
   do redukcji zanieczyszczeń w t/r:</t>
  </si>
  <si>
    <t>Sieć kanalizacyjna w km odprowadzająca:</t>
  </si>
  <si>
    <t>Sewage network in km discharging:</t>
  </si>
  <si>
    <t>ścieki</t>
  </si>
  <si>
    <t>wastewater</t>
  </si>
  <si>
    <t>wody opadowe</t>
  </si>
  <si>
    <t>precipitation water</t>
  </si>
  <si>
    <t>Oczyszczalnie ścieków:</t>
  </si>
  <si>
    <t>Wastewater treatment plants:</t>
  </si>
  <si>
    <t>obiekty</t>
  </si>
  <si>
    <t>facilities</t>
  </si>
  <si>
    <t>w tym oczyszczalnie komunalne</t>
  </si>
  <si>
    <t>of which municipal</t>
  </si>
  <si>
    <t>mechaniczne</t>
  </si>
  <si>
    <t>mechanical</t>
  </si>
  <si>
    <t>biologiczne (bez komór fermentacyjnych)</t>
  </si>
  <si>
    <t>biological (excluding fermentation tanks)</t>
  </si>
  <si>
    <t>w tym oczyszczalni komunalnych</t>
  </si>
  <si>
    <t>mechanicznych</t>
  </si>
  <si>
    <t>biologicznych (bez komór fermentacyjnych)</t>
  </si>
  <si>
    <t>Oczyszczalnie ścieków indywidualne (przydomowe):</t>
  </si>
  <si>
    <t>Podczyszczalnie ścieków przemysłowych:</t>
  </si>
  <si>
    <t>Gospodarka odpadami</t>
  </si>
  <si>
    <t>Wastes management</t>
  </si>
  <si>
    <t>Urządzenia do unieszkodliwiania odpadów:</t>
  </si>
  <si>
    <t>Waste treatment plants:</t>
  </si>
  <si>
    <t>wydajność w t/r</t>
  </si>
  <si>
    <t>Składowiska dla odpadów komunalnych:</t>
  </si>
  <si>
    <t>powierzchnia w ha</t>
  </si>
  <si>
    <t>area in ha</t>
  </si>
  <si>
    <t>Sieć wodociągowa w km</t>
  </si>
  <si>
    <t>Water supply network in km</t>
  </si>
  <si>
    <t>Regulacja i zabudowa rzek i potoków w km</t>
  </si>
  <si>
    <t>Regulation and management of rivers and streams in km</t>
  </si>
  <si>
    <t>Obwałowania przeciwpowodziowe w km</t>
  </si>
  <si>
    <t>Flood embankments in km</t>
  </si>
  <si>
    <t>a W przeliczeniu na dwutlenek azotu.</t>
  </si>
  <si>
    <t>a In terms of nitrogen dioxide.</t>
  </si>
  <si>
    <t>particulate</t>
  </si>
  <si>
    <t>gaseous</t>
  </si>
  <si>
    <t>Odpady komunalne zebrane</t>
  </si>
  <si>
    <t>S o u r c e : data of the Head Office of Geodesy and Cartography.</t>
  </si>
  <si>
    <t>w tys. t</t>
  </si>
  <si>
    <t>zmieszane</t>
  </si>
  <si>
    <t>miasta</t>
  </si>
  <si>
    <t>wieś</t>
  </si>
  <si>
    <t>zebrane selektywnie</t>
  </si>
  <si>
    <t>papier i tektura</t>
  </si>
  <si>
    <t>szkło</t>
  </si>
  <si>
    <t>tworzywa sztuczne</t>
  </si>
  <si>
    <t>metale</t>
  </si>
  <si>
    <t>wielkogabarytowe</t>
  </si>
  <si>
    <t>biodegradowalne</t>
  </si>
  <si>
    <t>thousand tonnes</t>
  </si>
  <si>
    <t>mixed</t>
  </si>
  <si>
    <t>urban areas</t>
  </si>
  <si>
    <t>rural areas</t>
  </si>
  <si>
    <t>collected separately</t>
  </si>
  <si>
    <t>paper and cardboard</t>
  </si>
  <si>
    <t>glass</t>
  </si>
  <si>
    <t>plastic</t>
  </si>
  <si>
    <t>metals</t>
  </si>
  <si>
    <t>biodegradable</t>
  </si>
  <si>
    <t>Kielce</t>
  </si>
  <si>
    <t>Forest land as well as wooded and bushy areas</t>
  </si>
  <si>
    <t>Land under surface waters</t>
  </si>
  <si>
    <t>–</t>
  </si>
  <si>
    <t>gaseous (excluding carbon dioxide)</t>
  </si>
  <si>
    <t>Zespół Świętokrzyskich i Nadnidziańskich Parków Krajobrazowych</t>
  </si>
  <si>
    <t>Nadnidziański Park Krajobrazowy</t>
  </si>
  <si>
    <t>Suchedniowsko-Oblęgorski Park Krajobrazowy</t>
  </si>
  <si>
    <t>Chęcińsko-Kielecki Park Krajobrazowy</t>
  </si>
  <si>
    <t>Sieradowicki Park Krajobrazowy</t>
  </si>
  <si>
    <t>Szaniecki Park Krajobrazowy</t>
  </si>
  <si>
    <t>Kozubowski Park Krajobrazowy</t>
  </si>
  <si>
    <t>Jeleniowski Park Krajobrazowy</t>
  </si>
  <si>
    <t>Cisowsko-Orłowiński Park Krajobrazowy</t>
  </si>
  <si>
    <t>Zespół Parków Krajobrazowych Województwa Łódzkiego</t>
  </si>
  <si>
    <t>Przedborski Park Krajobrazowy</t>
  </si>
  <si>
    <t>a W tym chemiczne. b Dotyczy modernizacji istniejących obiektów. c Z wyłączeniem odpadów komunalnych. d Bez ujęć w energetyce zawodowej.</t>
  </si>
  <si>
    <t>Dział I. Warunki naturalne i ochrona srodowiska</t>
  </si>
  <si>
    <t>Chapter I.  Environment and environmental protection</t>
  </si>
  <si>
    <t>.</t>
  </si>
  <si>
    <t>1971–2021</t>
  </si>
  <si>
    <t>1991–2020</t>
  </si>
  <si>
    <t>2011–2020</t>
  </si>
  <si>
    <t>2016–2020</t>
  </si>
  <si>
    <t xml:space="preserve"> </t>
  </si>
  <si>
    <t xml:space="preserve">               AIR TEMPERATURES</t>
  </si>
  <si>
    <t xml:space="preserve">          A. TEMPERATURY POWIETRZA</t>
  </si>
  <si>
    <t>of which outlays on modern fuel combustion techniques and technologies as well as modernisation of boiler houses and heat plants</t>
  </si>
  <si>
    <t xml:space="preserve">a Dane za okresy wieloletnie dotyczą średnich rocznych z tych okresów. b Stopień zachmurzenia nieba od 0 (niebo bez chmur) do 8 (niebo całkowicie pokryte chmurami). Brak pełnego ciągu pomiarowego zachmurzenia. </t>
  </si>
  <si>
    <t xml:space="preserve">a Data for multi-year periods include annual averages for these periods. b Degree of cloudiness from 0 (no clouds) to 8 (total cloud cover). Lack of a full measurement sequence of cloudiness. </t>
  </si>
  <si>
    <t>a Including woodland and shrubland on agricultural land, classified  in the item ”forest land as well as woodland and shrubland” until 2016. b Including areas used for the construction of public roads or railways.</t>
  </si>
  <si>
    <t>a Łącznie z gruntami zadrzewionymi i zakrzewionymi na użytkach rolnych, ujmowanymi do 2016 r. w pozycji „grunty leśne oraz zadrzewione i zakrzewione”. b Łącznie z gruntami przeznaczonymi pod budowę dróg publicznych lub linii kolejowych.</t>
  </si>
  <si>
    <t>a Łącznie z wodami chłodniczymi i zanieczyszczonymi wodami z odwadniania zakładów górniczych oraz obiektów budowlanych, a także z zanieczyszczonymi wodami opadowymi. b Dane dotyczą tylko ścieków przemysłowych.</t>
  </si>
  <si>
    <t>a Including cooling water and polluted water from drainage of mines and building structures as well as from contaminated precipitation water. b Data concern only industrial wastewater.</t>
  </si>
  <si>
    <t xml:space="preserve">                       carbon monoxide</t>
  </si>
  <si>
    <t>a Dane nie uwzględniają informacji o obszarach sieci Natura 2000, obejmują tylko tę ich część, która mieści się w granicach pozostałych obszarów prawnie chronionych. b Bez powierzchni rezerwatów przyrody i innych form ochrony przyrody położonych na ich terenie.</t>
  </si>
  <si>
    <t>a Data do not include information concerning the areas of the Natura 2000 network, data include only the part located within other legally protected areas. b Excluding nature reserves and other forms of nature protection located within those areas.</t>
  </si>
  <si>
    <t xml:space="preserve">              Stan w dniu 31 grudnia</t>
  </si>
  <si>
    <t>a Powierzchnia parku w granicach województwa. b Powierzchnia, na której chroniona jest cała przyroda i jest całkowicie zaniechana bezpośrednia ingerencja człowieka.</t>
  </si>
  <si>
    <t>a Area of the park within voivodship boundaries. b The area in which all forms of nature are protected and direct human interference is entirely abandoned.</t>
  </si>
  <si>
    <t>a Uszeregowane malejąco według powierzchni ogółem w województwie. b Łącznie z powierzchnią rezerwatów przyrody i innych form ochrony przyrody położonych na terenie parków.</t>
  </si>
  <si>
    <t>a Listed according to decreasing grand total area in the Voivodship. b Including the area of nature reserves and other forms of nature protection located within parks.</t>
  </si>
  <si>
    <t xml:space="preserve">              As of 31 December</t>
  </si>
  <si>
    <t>bulky</t>
  </si>
  <si>
    <t>sewage network discharging wastewater 
   and precipitation water</t>
  </si>
  <si>
    <t>Waste management, protection and recovery of soils, protection 
   of underground and surface water</t>
  </si>
  <si>
    <t>reclamation of waste dumps, sludge storage tanks and landfill sites 
   as well as of other devastated and degraded areas</t>
  </si>
  <si>
    <t>a By investment location; these outlays are also included in respective sections of the national economy. b Industrial and municipal.</t>
  </si>
  <si>
    <t>Capacity of completed reduction of air pollutants in tonnes/year:</t>
  </si>
  <si>
    <t>Industrial wastewater pre-treatment plants:</t>
  </si>
  <si>
    <t>capacity in tonnes/year</t>
  </si>
  <si>
    <t>Landfill sites of municipal waste:</t>
  </si>
  <si>
    <t>a Of which chemical. b Refers to modernization of existing facilities. c Excluding municipal waste. d Excluding water intakes in the power industry.</t>
  </si>
  <si>
    <t xml:space="preserve">          B. OPADY ATMOSFERYCZNE, PRĘDKOŚĆ WIATRU, USŁONECZNIENIE I ZACHMURZENIE</t>
  </si>
  <si>
    <t xml:space="preserve">              METEOROLOGICAL CONDITIONS</t>
  </si>
  <si>
    <r>
      <t xml:space="preserve">TABL. 1. </t>
    </r>
    <r>
      <rPr>
        <b/>
        <sz val="10"/>
        <color indexed="8"/>
        <rFont val="Arial"/>
        <family val="2"/>
      </rPr>
      <t>WARUNKI METEOROLOGICZNE</t>
    </r>
  </si>
  <si>
    <t xml:space="preserve">              ATMOSPHERIC PRECIPITATION, WIND VELOCITY, SUNSHINE DURATION AND CLOUDINESS</t>
  </si>
  <si>
    <r>
      <t xml:space="preserve">STACJE 
METEOROLOGICZNE
</t>
    </r>
    <r>
      <rPr>
        <sz val="8"/>
        <color theme="0" tint="-0.4999699890613556"/>
        <rFont val="Arial"/>
        <family val="2"/>
      </rPr>
      <t>METEOROLOGICAL 
STATIONS</t>
    </r>
  </si>
  <si>
    <r>
      <t>Temperatury w</t>
    </r>
    <r>
      <rPr>
        <vertAlign val="superscript"/>
        <sz val="8"/>
        <color indexed="8"/>
        <rFont val="Arial"/>
        <family val="2"/>
      </rPr>
      <t xml:space="preserve"> o</t>
    </r>
    <r>
      <rPr>
        <sz val="8"/>
        <color indexed="8"/>
        <rFont val="Arial"/>
        <family val="2"/>
      </rPr>
      <t xml:space="preserve">C </t>
    </r>
    <r>
      <rPr>
        <sz val="8"/>
        <color theme="0" tint="-0.4999699890613556"/>
        <rFont val="Arial"/>
        <family val="2"/>
      </rPr>
      <t xml:space="preserve">   Temperatures in</t>
    </r>
    <r>
      <rPr>
        <vertAlign val="superscript"/>
        <sz val="8"/>
        <color theme="0" tint="-0.4999699890613556"/>
        <rFont val="Arial"/>
        <family val="2"/>
      </rPr>
      <t xml:space="preserve"> o</t>
    </r>
    <r>
      <rPr>
        <sz val="8"/>
        <color theme="0" tint="-0.4999699890613556"/>
        <rFont val="Arial"/>
        <family val="2"/>
      </rPr>
      <t>C</t>
    </r>
  </si>
  <si>
    <r>
      <t>średnie</t>
    </r>
    <r>
      <rPr>
        <vertAlign val="superscript"/>
        <sz val="8"/>
        <rFont val="Arial"/>
        <family val="2"/>
      </rPr>
      <t>a</t>
    </r>
    <r>
      <rPr>
        <i/>
        <vertAlign val="superscript"/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</t>
    </r>
    <r>
      <rPr>
        <sz val="8"/>
        <color theme="0" tint="-0.4999699890613556"/>
        <rFont val="Arial"/>
        <family val="2"/>
      </rPr>
      <t>average</t>
    </r>
    <r>
      <rPr>
        <vertAlign val="superscript"/>
        <sz val="8"/>
        <color rgb="FF808080"/>
        <rFont val="Arial"/>
        <family val="2"/>
      </rPr>
      <t>a</t>
    </r>
  </si>
  <si>
    <r>
      <t>skrajne</t>
    </r>
    <r>
      <rPr>
        <i/>
        <sz val="8"/>
        <color indexed="8"/>
        <rFont val="Arial"/>
        <family val="2"/>
      </rPr>
      <t xml:space="preserve"> </t>
    </r>
    <r>
      <rPr>
        <sz val="8"/>
        <color theme="0" tint="-0.4999699890613556"/>
        <rFont val="Arial"/>
        <family val="2"/>
      </rPr>
      <t>extreme</t>
    </r>
  </si>
  <si>
    <r>
      <t xml:space="preserve">amplitudy
temperatur
skrajnych
</t>
    </r>
    <r>
      <rPr>
        <sz val="8"/>
        <color theme="0" tint="-0.4999699890613556"/>
        <rFont val="Arial"/>
        <family val="2"/>
      </rPr>
      <t>amplitudes
of extreme
temperatures</t>
    </r>
  </si>
  <si>
    <r>
      <t xml:space="preserve">maksimum
</t>
    </r>
    <r>
      <rPr>
        <sz val="8"/>
        <color theme="0" tint="-0.4999699890613556"/>
        <rFont val="Arial"/>
        <family val="2"/>
      </rPr>
      <t>maximum</t>
    </r>
  </si>
  <si>
    <r>
      <t xml:space="preserve">minimum
</t>
    </r>
    <r>
      <rPr>
        <sz val="8"/>
        <color theme="0" tint="-0.4999699890613556"/>
        <rFont val="Arial"/>
        <family val="2"/>
      </rPr>
      <t>minimum</t>
    </r>
  </si>
  <si>
    <r>
      <t xml:space="preserve">Wzniesienie stacji nad poziomem morza w m
</t>
    </r>
    <r>
      <rPr>
        <sz val="8"/>
        <color theme="0" tint="-0.4999699890613556"/>
        <rFont val="Arial"/>
        <family val="2"/>
      </rPr>
      <t>Station elevation
above the sea level 
in m</t>
    </r>
  </si>
  <si>
    <r>
      <t xml:space="preserve">Roczne sumy opadów w mm
</t>
    </r>
    <r>
      <rPr>
        <sz val="8"/>
        <color theme="0" tint="-0.4999699890613556"/>
        <rFont val="Arial"/>
        <family val="2"/>
      </rPr>
      <t>Total annual precipitation in mm</t>
    </r>
  </si>
  <si>
    <r>
      <t xml:space="preserve">Średnia
prędkość
wiatru
w m/s
</t>
    </r>
    <r>
      <rPr>
        <sz val="8"/>
        <color theme="0" tint="-0.4999699890613556"/>
        <rFont val="Arial"/>
        <family val="2"/>
      </rPr>
      <t>Average wind
velocity
in m/s</t>
    </r>
  </si>
  <si>
    <r>
      <t xml:space="preserve">Usłone-cznienie
w h
</t>
    </r>
    <r>
      <rPr>
        <sz val="8"/>
        <color rgb="FF808080"/>
        <rFont val="Arial"/>
        <family val="2"/>
      </rPr>
      <t xml:space="preserve">Sunshine duration </t>
    </r>
    <r>
      <rPr>
        <sz val="8"/>
        <color theme="0" tint="-0.4999699890613556"/>
        <rFont val="Arial"/>
        <family val="2"/>
      </rPr>
      <t xml:space="preserve">
in h</t>
    </r>
  </si>
  <si>
    <r>
      <t>Średnie
zachmu-
rzenie
w oktantach</t>
    </r>
    <r>
      <rPr>
        <vertAlign val="superscript"/>
        <sz val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sz val="8"/>
        <color theme="0" tint="-0.4999699890613556"/>
        <rFont val="Arial"/>
        <family val="2"/>
      </rPr>
      <t>Average
cloudiness
in octants</t>
    </r>
    <r>
      <rPr>
        <vertAlign val="superscript"/>
        <sz val="8"/>
        <color rgb="FF808080"/>
        <rFont val="Arial"/>
        <family val="2"/>
      </rPr>
      <t>b</t>
    </r>
  </si>
  <si>
    <r>
      <t>średnie</t>
    </r>
    <r>
      <rPr>
        <vertAlign val="superscript"/>
        <sz val="8"/>
        <rFont val="Arial"/>
        <family val="2"/>
      </rPr>
      <t xml:space="preserve">a 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</t>
    </r>
    <r>
      <rPr>
        <sz val="8"/>
        <color rgb="FF808080"/>
        <rFont val="Arial"/>
        <family val="2"/>
      </rPr>
      <t>average</t>
    </r>
    <r>
      <rPr>
        <vertAlign val="superscript"/>
        <sz val="8"/>
        <color rgb="FF808080"/>
        <rFont val="Arial"/>
        <family val="2"/>
      </rPr>
      <t>a</t>
    </r>
  </si>
  <si>
    <r>
      <rPr>
        <sz val="10"/>
        <rFont val="Arial"/>
        <family val="2"/>
      </rPr>
      <t>TABL. 2.</t>
    </r>
    <r>
      <rPr>
        <b/>
        <sz val="10"/>
        <rFont val="Arial"/>
        <family val="2"/>
      </rPr>
      <t xml:space="preserve"> POWIERZCHNIA GEODEZYJNA WEDŁUG KIERUNKÓW WYKORZYSTANIA </t>
    </r>
  </si>
  <si>
    <r>
      <t xml:space="preserve">w ha
</t>
    </r>
    <r>
      <rPr>
        <sz val="8"/>
        <color theme="0" tint="-0.4999699890613556"/>
        <rFont val="Arial"/>
        <family val="2"/>
      </rPr>
      <t>in ha</t>
    </r>
  </si>
  <si>
    <r>
      <t xml:space="preserve">w odsetkach
</t>
    </r>
    <r>
      <rPr>
        <sz val="8"/>
        <color theme="0" tint="-0.4999699890613556"/>
        <rFont val="Arial"/>
        <family val="2"/>
      </rPr>
      <t>in percent</t>
    </r>
  </si>
  <si>
    <r>
      <rPr>
        <sz val="8"/>
        <rFont val="Arial"/>
        <family val="2"/>
      </rPr>
      <t>756331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</si>
  <si>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754694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</si>
  <si>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57753</t>
    </r>
    <r>
      <rPr>
        <vertAlign val="superscript"/>
        <sz val="8"/>
        <rFont val="Arial"/>
        <family val="2"/>
      </rPr>
      <t>b</t>
    </r>
  </si>
  <si>
    <r>
      <rPr>
        <sz val="8"/>
        <rFont val="Arial"/>
        <family val="2"/>
      </rPr>
      <t>58807</t>
    </r>
    <r>
      <rPr>
        <vertAlign val="superscript"/>
        <sz val="8"/>
        <rFont val="Arial"/>
        <family val="2"/>
      </rPr>
      <t>b</t>
    </r>
  </si>
  <si>
    <r>
      <t xml:space="preserve">TABL. 3. </t>
    </r>
    <r>
      <rPr>
        <b/>
        <sz val="10"/>
        <color indexed="8"/>
        <rFont val="Arial"/>
        <family val="2"/>
      </rPr>
      <t>ŚCIEKI PRZEMYSŁOWE I KOMUNALNE ODPROWADZANE DO WÓD LUB DO ZIEMI</t>
    </r>
  </si>
  <si>
    <r>
      <t>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 xml:space="preserve"> </t>
    </r>
    <r>
      <rPr>
        <sz val="8"/>
        <color theme="0" tint="-0.4999699890613556"/>
        <rFont val="Arial"/>
        <family val="2"/>
      </rPr>
      <t>in hm</t>
    </r>
    <r>
      <rPr>
        <vertAlign val="superscript"/>
        <sz val="8"/>
        <color theme="0" tint="-0.4999699890613556"/>
        <rFont val="Arial"/>
        <family val="2"/>
      </rPr>
      <t>3</t>
    </r>
  </si>
  <si>
    <r>
      <t>odprowadzone bezpośrednio z zakładów</t>
    </r>
    <r>
      <rPr>
        <vertAlign val="superscript"/>
        <sz val="8"/>
        <color indexed="8"/>
        <rFont val="Arial"/>
        <family val="2"/>
      </rPr>
      <t>a</t>
    </r>
  </si>
  <si>
    <r>
      <t>discharged directly by plants</t>
    </r>
    <r>
      <rPr>
        <vertAlign val="superscript"/>
        <sz val="8"/>
        <color theme="0" tint="-0.4999699890613556"/>
        <rFont val="Arial"/>
        <family val="2"/>
      </rPr>
      <t>a</t>
    </r>
  </si>
  <si>
    <r>
      <t>chemicznie</t>
    </r>
    <r>
      <rPr>
        <vertAlign val="superscript"/>
        <sz val="8"/>
        <color indexed="8"/>
        <rFont val="Arial"/>
        <family val="2"/>
      </rPr>
      <t>b</t>
    </r>
  </si>
  <si>
    <r>
      <t>chemically</t>
    </r>
    <r>
      <rPr>
        <vertAlign val="superscript"/>
        <sz val="8"/>
        <color theme="0" tint="-0.4999699890613556"/>
        <rFont val="Arial"/>
        <family val="2"/>
      </rPr>
      <t>b</t>
    </r>
  </si>
  <si>
    <r>
      <t xml:space="preserve">TABL. 4. </t>
    </r>
    <r>
      <rPr>
        <b/>
        <sz val="10"/>
        <color indexed="8"/>
        <rFont val="Arial"/>
        <family val="2"/>
      </rPr>
      <t>EMISJA I REDUKCJA ZANIECZYSZCZEŃ POWIETRZA Z ZAKŁADÓW SZCZEGÓLNIE UCIĄŻLIWYCH DLA CZYSTOŚCI POWIETRZA</t>
    </r>
  </si>
  <si>
    <r>
      <t xml:space="preserve">                   tlenki azotu</t>
    </r>
    <r>
      <rPr>
        <vertAlign val="superscript"/>
        <sz val="8"/>
        <rFont val="Arial"/>
        <family val="2"/>
      </rPr>
      <t>a</t>
    </r>
  </si>
  <si>
    <r>
      <t xml:space="preserve">                       nitrogen oxides</t>
    </r>
    <r>
      <rPr>
        <vertAlign val="superscript"/>
        <sz val="8"/>
        <color rgb="FF808080"/>
        <rFont val="Arial"/>
        <family val="2"/>
      </rPr>
      <t>a</t>
    </r>
  </si>
  <si>
    <r>
      <t xml:space="preserve">TABL. 5. </t>
    </r>
    <r>
      <rPr>
        <b/>
        <sz val="10"/>
        <color indexed="8"/>
        <rFont val="Arial"/>
        <family val="2"/>
      </rPr>
      <t>URZĄDZENIA DO REDUKCJI ZANIECZYSZCZEŃ POWIETRZA W ZAKŁADACH SZCZEGÓLNIE</t>
    </r>
    <r>
      <rPr>
        <sz val="10"/>
        <color theme="1"/>
        <rFont val="Arial"/>
        <family val="2"/>
      </rPr>
      <t xml:space="preserve"> UCIĄŻLIWYCH DLA CZYSTOŚCI POWIETRZA</t>
    </r>
  </si>
  <si>
    <r>
      <rPr>
        <sz val="8"/>
        <rFont val="Arial"/>
        <family val="2"/>
      </rPr>
      <t xml:space="preserve">URZĄDZENIA – stan w dniu 31 grudnia </t>
    </r>
    <r>
      <rPr>
        <sz val="8"/>
        <color rgb="FF808080"/>
        <rFont val="Arial"/>
        <family val="2"/>
      </rPr>
      <t xml:space="preserve">       EQUIPMENT – as of 31 December</t>
    </r>
  </si>
  <si>
    <r>
      <t>PRZEPŁYW GAZÓW ODLOTOWYCH w dam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/h    </t>
    </r>
    <r>
      <rPr>
        <sz val="8"/>
        <color theme="0" tint="-0.4999699890613556"/>
        <rFont val="Arial"/>
        <family val="2"/>
      </rPr>
      <t>WASTE GAS FLOW in dam</t>
    </r>
    <r>
      <rPr>
        <vertAlign val="superscript"/>
        <sz val="8"/>
        <color theme="0" tint="-0.4999699890613556"/>
        <rFont val="Arial"/>
        <family val="2"/>
      </rPr>
      <t>3</t>
    </r>
    <r>
      <rPr>
        <sz val="8"/>
        <color theme="0" tint="-0.4999699890613556"/>
        <rFont val="Arial"/>
        <family val="2"/>
      </rPr>
      <t>/h</t>
    </r>
  </si>
  <si>
    <r>
      <t xml:space="preserve">TABL. 6. </t>
    </r>
    <r>
      <rPr>
        <b/>
        <sz val="10"/>
        <rFont val="Arial"/>
        <family val="2"/>
      </rPr>
      <t>POWIERZCHNIA O SZCZEGÓLNYCH WALORACH PRZYRODNICZYCH PRAWNIE CHRONIONA</t>
    </r>
    <r>
      <rPr>
        <b/>
        <vertAlign val="superscript"/>
        <sz val="10"/>
        <rFont val="Arial"/>
        <family val="2"/>
      </rPr>
      <t>a</t>
    </r>
  </si>
  <si>
    <r>
      <t xml:space="preserve">w ha  </t>
    </r>
    <r>
      <rPr>
        <i/>
        <sz val="8"/>
        <rFont val="Arial"/>
        <family val="2"/>
      </rPr>
      <t xml:space="preserve">  </t>
    </r>
    <r>
      <rPr>
        <sz val="8"/>
        <color rgb="FF808080"/>
        <rFont val="Arial"/>
        <family val="2"/>
      </rPr>
      <t>in ha</t>
    </r>
  </si>
  <si>
    <r>
      <t xml:space="preserve">w % powierzchni
ogólnej
województwa
</t>
    </r>
    <r>
      <rPr>
        <sz val="8"/>
        <color rgb="FF808080"/>
        <rFont val="Arial"/>
        <family val="2"/>
      </rPr>
      <t>in %
of total area of the voivodship</t>
    </r>
  </si>
  <si>
    <r>
      <t>na 1 mieszkańca 
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808080"/>
        <rFont val="Arial"/>
        <family val="2"/>
      </rPr>
      <t>per capita
in m</t>
    </r>
    <r>
      <rPr>
        <vertAlign val="superscript"/>
        <sz val="8"/>
        <color rgb="FF808080"/>
        <rFont val="Arial"/>
        <family val="2"/>
      </rPr>
      <t>2</t>
    </r>
  </si>
  <si>
    <r>
      <t>Parki krajobrazowe</t>
    </r>
    <r>
      <rPr>
        <vertAlign val="superscript"/>
        <sz val="8"/>
        <rFont val="Arial"/>
        <family val="2"/>
      </rPr>
      <t>b</t>
    </r>
  </si>
  <si>
    <r>
      <t>Landscape parks</t>
    </r>
    <r>
      <rPr>
        <vertAlign val="superscript"/>
        <sz val="8"/>
        <color rgb="FF808080"/>
        <rFont val="Arial"/>
        <family val="2"/>
      </rPr>
      <t>b</t>
    </r>
  </si>
  <si>
    <r>
      <t>Obszary chronionego krajobrazu</t>
    </r>
    <r>
      <rPr>
        <vertAlign val="superscript"/>
        <sz val="8"/>
        <rFont val="Arial"/>
        <family val="2"/>
      </rPr>
      <t>b</t>
    </r>
  </si>
  <si>
    <r>
      <t>Protected landscape areas</t>
    </r>
    <r>
      <rPr>
        <vertAlign val="superscript"/>
        <sz val="8"/>
        <color rgb="FF808080"/>
        <rFont val="Arial"/>
        <family val="2"/>
      </rPr>
      <t>b</t>
    </r>
  </si>
  <si>
    <r>
      <t>TABL. 7.</t>
    </r>
    <r>
      <rPr>
        <b/>
        <sz val="10"/>
        <rFont val="Arial"/>
        <family val="2"/>
      </rPr>
      <t xml:space="preserve"> ŚWIĘTOKRZYSKI PARK NARODOWY</t>
    </r>
  </si>
  <si>
    <r>
      <t xml:space="preserve">L A T A
</t>
    </r>
    <r>
      <rPr>
        <sz val="8"/>
        <color theme="0" tint="-0.4999699890613556"/>
        <rFont val="Arial"/>
        <family val="2"/>
      </rPr>
      <t>Y E A R S</t>
    </r>
    <r>
      <rPr>
        <sz val="8"/>
        <color indexed="8"/>
        <rFont val="Arial"/>
        <family val="2"/>
      </rPr>
      <t xml:space="preserve">
PARKI NARODOWE
</t>
    </r>
    <r>
      <rPr>
        <sz val="8"/>
        <color theme="0" tint="-0.4999699890613556"/>
        <rFont val="Arial"/>
        <family val="2"/>
      </rPr>
      <t>NATIONAL PARKS</t>
    </r>
  </si>
  <si>
    <r>
      <t>Powierzchnia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 ha    </t>
    </r>
    <r>
      <rPr>
        <sz val="8"/>
        <color theme="0" tint="-0.4999699890613556"/>
        <rFont val="Arial"/>
        <family val="2"/>
      </rPr>
      <t>Area</t>
    </r>
    <r>
      <rPr>
        <vertAlign val="superscript"/>
        <sz val="8"/>
        <color theme="0" tint="-0.4999699890613556"/>
        <rFont val="Arial"/>
        <family val="2"/>
      </rPr>
      <t>a</t>
    </r>
    <r>
      <rPr>
        <sz val="8"/>
        <color theme="0" tint="-0.4999699890613556"/>
        <rFont val="Arial"/>
        <family val="2"/>
      </rPr>
      <t xml:space="preserve"> in ha</t>
    </r>
  </si>
  <si>
    <r>
      <rPr>
        <sz val="8"/>
        <rFont val="Arial"/>
        <family val="2"/>
      </rPr>
      <t xml:space="preserve">parku narodowego </t>
    </r>
    <r>
      <rPr>
        <sz val="8"/>
        <color rgb="FFFF0000"/>
        <rFont val="Arial"/>
        <family val="2"/>
      </rPr>
      <t xml:space="preserve">   </t>
    </r>
    <r>
      <rPr>
        <sz val="8"/>
        <color rgb="FF808080"/>
        <rFont val="Arial"/>
        <family val="2"/>
      </rPr>
      <t>national park</t>
    </r>
  </si>
  <si>
    <r>
      <t xml:space="preserve">ogółem
</t>
    </r>
    <r>
      <rPr>
        <sz val="8"/>
        <color theme="0" tint="-0.4999699890613556"/>
        <rFont val="Arial"/>
        <family val="2"/>
      </rPr>
      <t>grand total</t>
    </r>
  </si>
  <si>
    <r>
      <rPr>
        <sz val="8"/>
        <rFont val="Arial"/>
        <family val="2"/>
      </rPr>
      <t>w tym gruntów leśnych</t>
    </r>
    <r>
      <rPr>
        <sz val="8"/>
        <color rgb="FFFF0000"/>
        <rFont val="Arial"/>
        <family val="2"/>
      </rPr>
      <t xml:space="preserve">
</t>
    </r>
    <r>
      <rPr>
        <sz val="8"/>
        <color rgb="FF808080"/>
        <rFont val="Arial"/>
        <family val="2"/>
      </rPr>
      <t>of which forest land</t>
    </r>
  </si>
  <si>
    <r>
      <t>z liczby ogółem – pod ochroną ścisłą</t>
    </r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sz val="8"/>
        <color theme="0" tint="-0.4999699890613556"/>
        <rFont val="Arial"/>
        <family val="2"/>
      </rPr>
      <t>of grand total number – under strict protection</t>
    </r>
    <r>
      <rPr>
        <vertAlign val="superscript"/>
        <sz val="8"/>
        <color theme="0" tint="-0.4999699890613556"/>
        <rFont val="Arial"/>
        <family val="2"/>
      </rPr>
      <t>b</t>
    </r>
  </si>
  <si>
    <r>
      <t xml:space="preserve">razem
</t>
    </r>
    <r>
      <rPr>
        <sz val="8"/>
        <color theme="0" tint="-0.4999699890613556"/>
        <rFont val="Arial"/>
        <family val="2"/>
      </rPr>
      <t>total</t>
    </r>
  </si>
  <si>
    <r>
      <t xml:space="preserve">L A T A
</t>
    </r>
    <r>
      <rPr>
        <sz val="8"/>
        <color indexed="23"/>
        <rFont val="Arial"/>
        <family val="2"/>
      </rPr>
      <t>Y E A R S</t>
    </r>
    <r>
      <rPr>
        <sz val="8"/>
        <color indexed="8"/>
        <rFont val="Arial"/>
        <family val="2"/>
      </rPr>
      <t xml:space="preserve">
ZESPOŁY I PARKI KRAJOBRAZOWE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sz val="8"/>
        <color rgb="FF808080"/>
        <rFont val="Arial"/>
        <family val="2"/>
      </rPr>
      <t>LANDSCAPE PARKS AND COMPLEXES</t>
    </r>
    <r>
      <rPr>
        <vertAlign val="superscript"/>
        <sz val="8"/>
        <color rgb="FF808080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</si>
  <si>
    <r>
      <t>Powierzchnia</t>
    </r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 xml:space="preserve"> </t>
    </r>
    <r>
      <rPr>
        <sz val="8"/>
        <color indexed="23"/>
        <rFont val="Arial"/>
        <family val="2"/>
      </rPr>
      <t>Area</t>
    </r>
    <r>
      <rPr>
        <vertAlign val="superscript"/>
        <sz val="8"/>
        <color indexed="23"/>
        <rFont val="Arial"/>
        <family val="2"/>
      </rPr>
      <t>b</t>
    </r>
  </si>
  <si>
    <r>
      <t xml:space="preserve">ogółem
</t>
    </r>
    <r>
      <rPr>
        <sz val="8"/>
        <color indexed="23"/>
        <rFont val="Arial"/>
        <family val="2"/>
      </rPr>
      <t>total</t>
    </r>
  </si>
  <si>
    <r>
      <t xml:space="preserve">w tym   </t>
    </r>
    <r>
      <rPr>
        <i/>
        <sz val="8"/>
        <color indexed="23"/>
        <rFont val="Arial"/>
        <family val="2"/>
      </rPr>
      <t xml:space="preserve"> </t>
    </r>
    <r>
      <rPr>
        <sz val="8"/>
        <color indexed="23"/>
        <rFont val="Arial"/>
        <family val="2"/>
      </rPr>
      <t>of which</t>
    </r>
  </si>
  <si>
    <r>
      <t xml:space="preserve">lasów
</t>
    </r>
    <r>
      <rPr>
        <sz val="8"/>
        <color indexed="23"/>
        <rFont val="Arial"/>
        <family val="2"/>
      </rPr>
      <t>forests</t>
    </r>
  </si>
  <si>
    <r>
      <t xml:space="preserve">użytków rolnych
</t>
    </r>
    <r>
      <rPr>
        <sz val="8"/>
        <color indexed="23"/>
        <rFont val="Arial"/>
        <family val="2"/>
      </rPr>
      <t>agricultural land</t>
    </r>
  </si>
  <si>
    <r>
      <t xml:space="preserve">wód
</t>
    </r>
    <r>
      <rPr>
        <sz val="8"/>
        <color indexed="23"/>
        <rFont val="Arial"/>
        <family val="2"/>
      </rPr>
      <t>water</t>
    </r>
  </si>
  <si>
    <r>
      <t xml:space="preserve">w ha   </t>
    </r>
    <r>
      <rPr>
        <sz val="8"/>
        <color indexed="23"/>
        <rFont val="Arial"/>
        <family val="2"/>
      </rPr>
      <t xml:space="preserve"> in ha</t>
    </r>
  </si>
  <si>
    <r>
      <t xml:space="preserve">TABL. 8. </t>
    </r>
    <r>
      <rPr>
        <b/>
        <sz val="10"/>
        <rFont val="Arial"/>
        <family val="2"/>
      </rPr>
      <t>PARKI KRAJOBRAZOWE</t>
    </r>
  </si>
  <si>
    <r>
      <rPr>
        <sz val="10"/>
        <color theme="1"/>
        <rFont val="Arial"/>
        <family val="2"/>
      </rPr>
      <t xml:space="preserve">TABL. 9. </t>
    </r>
    <r>
      <rPr>
        <b/>
        <sz val="10"/>
        <color theme="1"/>
        <rFont val="Arial"/>
        <family val="2"/>
      </rPr>
      <t>ODPADY KOMUNALNE</t>
    </r>
  </si>
  <si>
    <t xml:space="preserve">Municipal waste collected in </t>
  </si>
  <si>
    <r>
      <t>2010</t>
    </r>
    <r>
      <rPr>
        <vertAlign val="superscript"/>
        <sz val="8"/>
        <color theme="1"/>
        <rFont val="Arial"/>
        <family val="2"/>
      </rPr>
      <t>a</t>
    </r>
  </si>
  <si>
    <r>
      <t xml:space="preserve">ogółem 
</t>
    </r>
    <r>
      <rPr>
        <sz val="8"/>
        <color rgb="FF808080"/>
        <rFont val="Arial"/>
        <family val="2"/>
      </rPr>
      <t>total</t>
    </r>
  </si>
  <si>
    <r>
      <t xml:space="preserve">w tym 
z gospodarstw domowych
</t>
    </r>
    <r>
      <rPr>
        <sz val="8"/>
        <color rgb="FF808080"/>
        <rFont val="Arial"/>
        <family val="2"/>
      </rPr>
      <t>of which from households</t>
    </r>
  </si>
  <si>
    <r>
      <t xml:space="preserve">w tys. zł  </t>
    </r>
    <r>
      <rPr>
        <i/>
        <sz val="8"/>
        <color indexed="8"/>
        <rFont val="Arial"/>
        <family val="2"/>
      </rPr>
      <t xml:space="preserve">  </t>
    </r>
    <r>
      <rPr>
        <sz val="8"/>
        <color theme="0" tint="-0.4999699890613556"/>
        <rFont val="Arial"/>
        <family val="2"/>
      </rPr>
      <t>in thousand PLN</t>
    </r>
  </si>
  <si>
    <r>
      <t>zbieranie odpadów</t>
    </r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i ich transport</t>
    </r>
  </si>
  <si>
    <r>
      <t>waste collection</t>
    </r>
    <r>
      <rPr>
        <vertAlign val="superscript"/>
        <sz val="8"/>
        <color theme="0" tint="-0.4999699890613556"/>
        <rFont val="Arial"/>
        <family val="2"/>
      </rPr>
      <t>b</t>
    </r>
    <r>
      <rPr>
        <sz val="8"/>
        <color theme="0" tint="-0.4999699890613556"/>
        <rFont val="Arial"/>
        <family val="2"/>
      </rPr>
      <t xml:space="preserve"> and transportation</t>
    </r>
  </si>
  <si>
    <r>
      <t xml:space="preserve">usuwanie i unieszkodliwianie odpadów </t>
    </r>
    <r>
      <rPr>
        <vertAlign val="superscript"/>
        <sz val="8"/>
        <color indexed="8"/>
        <rFont val="Arial"/>
        <family val="2"/>
      </rPr>
      <t>b</t>
    </r>
  </si>
  <si>
    <r>
      <t xml:space="preserve">removal and treatment of waste </t>
    </r>
    <r>
      <rPr>
        <vertAlign val="superscript"/>
        <sz val="8"/>
        <color theme="0" tint="-0.4999699890613556"/>
        <rFont val="Arial"/>
        <family val="2"/>
      </rPr>
      <t>b</t>
    </r>
  </si>
  <si>
    <r>
      <t xml:space="preserve">TABL. 10. </t>
    </r>
    <r>
      <rPr>
        <b/>
        <sz val="10"/>
        <color indexed="8"/>
        <rFont val="Arial"/>
        <family val="2"/>
      </rPr>
      <t>NAKŁADY NA ŚRODKI TRWAŁE SŁUŻĄCE OCHRONIE ŚRODOWISKA I GOSPODARCE WODNEJ</t>
    </r>
    <r>
      <rPr>
        <b/>
        <vertAlign val="superscript"/>
        <sz val="10"/>
        <color indexed="8"/>
        <rFont val="Arial"/>
        <family val="2"/>
      </rPr>
      <t>a</t>
    </r>
    <r>
      <rPr>
        <sz val="10"/>
        <color theme="1"/>
        <rFont val="Arial"/>
        <family val="2"/>
      </rPr>
      <t xml:space="preserve"> (ceny bieżące)</t>
    </r>
  </si>
  <si>
    <r>
      <t xml:space="preserve">TABL. 11.  </t>
    </r>
    <r>
      <rPr>
        <b/>
        <sz val="10"/>
        <color indexed="8"/>
        <rFont val="Arial"/>
        <family val="2"/>
      </rPr>
      <t>EFEKTY RZECZOWE UZYSKANE W WYNIKU PRZEKAZANIA DO UŻYTKU INWESTYCJI OCHRONY ŚRODOWISKA I GOSPODARKI WODNEJ</t>
    </r>
  </si>
  <si>
    <r>
      <t xml:space="preserve">OCHRONA ŚRODOWISKA    </t>
    </r>
    <r>
      <rPr>
        <sz val="8"/>
        <color theme="0" tint="-0.4999699890613556"/>
        <rFont val="Arial"/>
        <family val="2"/>
      </rPr>
      <t>ENVIRONMENTAL PROTECTION</t>
    </r>
  </si>
  <si>
    <r>
      <t>z podwyższonym usuwaniem biogenów</t>
    </r>
    <r>
      <rPr>
        <vertAlign val="superscript"/>
        <sz val="8"/>
        <rFont val="Arial"/>
        <family val="2"/>
      </rPr>
      <t>a</t>
    </r>
  </si>
  <si>
    <r>
      <t>with increased biogene removal</t>
    </r>
    <r>
      <rPr>
        <vertAlign val="superscript"/>
        <sz val="8"/>
        <color theme="0" tint="-0.4999699890613556"/>
        <rFont val="Arial"/>
        <family val="2"/>
      </rPr>
      <t>a</t>
    </r>
  </si>
  <si>
    <r>
      <t>przepustowość oczyszczalni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</si>
  <si>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3968</t>
    </r>
    <r>
      <rPr>
        <vertAlign val="superscript"/>
        <sz val="8"/>
        <rFont val="Arial"/>
        <family val="2"/>
      </rPr>
      <t>b</t>
    </r>
  </si>
  <si>
    <r>
      <t>capacity of treatment plants in m</t>
    </r>
    <r>
      <rPr>
        <vertAlign val="superscript"/>
        <sz val="8"/>
        <color theme="0" tint="-0.4999699890613556"/>
        <rFont val="Arial"/>
        <family val="2"/>
      </rPr>
      <t>3</t>
    </r>
    <r>
      <rPr>
        <sz val="8"/>
        <color theme="0" tint="-0.4999699890613556"/>
        <rFont val="Arial"/>
        <family val="2"/>
      </rPr>
      <t>/24 h</t>
    </r>
  </si>
  <si>
    <r>
      <t>3868</t>
    </r>
    <r>
      <rPr>
        <vertAlign val="superscript"/>
        <sz val="8"/>
        <rFont val="Arial"/>
        <family val="2"/>
      </rPr>
      <t>b</t>
    </r>
  </si>
  <si>
    <r>
      <t>100</t>
    </r>
    <r>
      <rPr>
        <vertAlign val="superscript"/>
        <sz val="8"/>
        <rFont val="Arial"/>
        <family val="2"/>
      </rPr>
      <t>b</t>
    </r>
  </si>
  <si>
    <r>
      <t>przepustowość 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/d</t>
    </r>
  </si>
  <si>
    <r>
      <t>capacity in m</t>
    </r>
    <r>
      <rPr>
        <vertAlign val="superscript"/>
        <sz val="8"/>
        <color theme="0" tint="-0.4999699890613556"/>
        <rFont val="Arial"/>
        <family val="2"/>
      </rPr>
      <t>3</t>
    </r>
    <r>
      <rPr>
        <sz val="8"/>
        <color theme="0" tint="-0.4999699890613556"/>
        <rFont val="Arial"/>
        <family val="2"/>
      </rPr>
      <t>/24 h</t>
    </r>
  </si>
  <si>
    <r>
      <t>Wydajność urządzeń do gospodarczego
   wykorzystania odpadów</t>
    </r>
    <r>
      <rPr>
        <vertAlign val="super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w t/r   </t>
    </r>
  </si>
  <si>
    <r>
      <t>Capacity of waste utilization systems</t>
    </r>
    <r>
      <rPr>
        <vertAlign val="superscript"/>
        <sz val="8"/>
        <color theme="0" tint="-0.4999699890613556"/>
        <rFont val="Arial"/>
        <family val="2"/>
      </rPr>
      <t>c</t>
    </r>
    <r>
      <rPr>
        <sz val="8"/>
        <color theme="0" tint="-0.4999699890613556"/>
        <rFont val="Arial"/>
        <family val="2"/>
      </rPr>
      <t xml:space="preserve"> in tonnes/year</t>
    </r>
  </si>
  <si>
    <r>
      <t xml:space="preserve">GOSPODARKA WODNA    </t>
    </r>
    <r>
      <rPr>
        <sz val="8"/>
        <color theme="0" tint="-0.4999699890613556"/>
        <rFont val="Arial"/>
        <family val="2"/>
      </rPr>
      <t>WATER MANAGEMENT</t>
    </r>
  </si>
  <si>
    <r>
      <t>Wydajność ujęć wodnych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</si>
  <si>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Capacity of water intakes</t>
    </r>
    <r>
      <rPr>
        <vertAlign val="superscript"/>
        <sz val="8"/>
        <color rgb="FF808080"/>
        <rFont val="Arial"/>
        <family val="2"/>
      </rPr>
      <t>d</t>
    </r>
    <r>
      <rPr>
        <sz val="8"/>
        <color rgb="FF808080"/>
        <rFont val="Arial"/>
        <family val="2"/>
      </rPr>
      <t xml:space="preserve"> in m</t>
    </r>
    <r>
      <rPr>
        <vertAlign val="superscript"/>
        <sz val="8"/>
        <color rgb="FF808080"/>
        <rFont val="Arial"/>
        <family val="2"/>
      </rPr>
      <t>3</t>
    </r>
    <r>
      <rPr>
        <sz val="8"/>
        <color rgb="FF808080"/>
        <rFont val="Arial"/>
        <family val="2"/>
      </rPr>
      <t>/24 h</t>
    </r>
  </si>
  <si>
    <r>
      <t>Uzdatnianie wody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</si>
  <si>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Water treatment in m</t>
    </r>
    <r>
      <rPr>
        <vertAlign val="superscript"/>
        <sz val="8"/>
        <color rgb="FF808080"/>
        <rFont val="Arial"/>
        <family val="2"/>
      </rPr>
      <t>3</t>
    </r>
    <r>
      <rPr>
        <sz val="8"/>
        <color rgb="FF808080"/>
        <rFont val="Arial"/>
        <family val="2"/>
      </rPr>
      <t>/24 h</t>
    </r>
  </si>
  <si>
    <r>
      <t>Pojemność zbiorników wodnych m</t>
    </r>
    <r>
      <rPr>
        <vertAlign val="superscript"/>
        <sz val="8"/>
        <rFont val="Arial"/>
        <family val="2"/>
      </rPr>
      <t>3</t>
    </r>
  </si>
  <si>
    <r>
      <t>Capacity of water reservoirs in m</t>
    </r>
    <r>
      <rPr>
        <vertAlign val="superscript"/>
        <sz val="8"/>
        <color rgb="FF808080"/>
        <rFont val="Arial"/>
        <family val="2"/>
      </rPr>
      <t>3</t>
    </r>
  </si>
  <si>
    <t xml:space="preserve">              ŚWIĘTOKRZYSKI NATIONAL PARK</t>
  </si>
  <si>
    <r>
      <t xml:space="preserve">otuliny
</t>
    </r>
    <r>
      <rPr>
        <sz val="8"/>
        <color theme="0" tint="-0.4999699890613556"/>
        <rFont val="Arial"/>
        <family val="2"/>
      </rPr>
      <t>buffer zone</t>
    </r>
  </si>
  <si>
    <t xml:space="preserve">              Stan w dniu 1 stycznia</t>
  </si>
  <si>
    <t xml:space="preserve">              GEODETIC AREA BY LAND USE  </t>
  </si>
  <si>
    <t xml:space="preserve">              As of 1 January</t>
  </si>
  <si>
    <t xml:space="preserve">              INDUSTRIAL AND MUNICIPAL WASTEWATER DISCHARGED INTO WATERS OR INTO THE GROUND</t>
  </si>
  <si>
    <t xml:space="preserve">              EMISSION AND REDUCTION OF AIR POLLUTANTS FROM PLANTS OF SIGNIFICANT NUISANCE TO AIR QUALITY</t>
  </si>
  <si>
    <t xml:space="preserve">              AIR POLLUTION REDUCTION SYSTEMS IN PLANTS OF SIGNIFICANT NUISANCE TO AIR QUALITY</t>
  </si>
  <si>
    <r>
      <t xml:space="preserve">               AREA OF SPECIAL NATURE VALUE UNDER LEGAL PROTECTION</t>
    </r>
    <r>
      <rPr>
        <vertAlign val="superscript"/>
        <sz val="10"/>
        <color rgb="FF808080"/>
        <rFont val="Arial"/>
        <family val="2"/>
      </rPr>
      <t>a</t>
    </r>
  </si>
  <si>
    <t xml:space="preserve">               As of 31 December</t>
  </si>
  <si>
    <t xml:space="preserve">               LANDSCAPE PARKS</t>
  </si>
  <si>
    <t xml:space="preserve">               Stan w dniu 31 grudnia</t>
  </si>
  <si>
    <t xml:space="preserve">              MUNICIPAL WASTE</t>
  </si>
  <si>
    <r>
      <t xml:space="preserve">                 OUTLAYS ON FIXED ASSETS IN ENVIRONMENTAL PROTECTION AND WATER MANAGEMENT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(current prices)</t>
    </r>
  </si>
  <si>
    <t xml:space="preserve">                 TANGIBLE EFFECTS OF COMPLETED INVESTMENTS IN ENVIRONMENTAL PROTECTION AND WATER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</si>
</sst>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rgb="FF80808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808080"/>
      <name val="Arial"/>
      <family val="2"/>
    </font>
    <font>
      <sz val="8"/>
      <color theme="0" tint="-0.4999699890613556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80808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0" tint="-0.4999699890613556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theme="0" tint="-0.4999699890613556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rgb="FF808080"/>
      <name val="Arial"/>
      <family val="2"/>
    </font>
    <font>
      <i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 tint="-0.4999699890613556"/>
      <name val="Arial"/>
      <family val="2"/>
    </font>
    <font>
      <b/>
      <sz val="8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rgb="FF808080"/>
      <name val="Arial"/>
      <family val="2"/>
    </font>
    <font>
      <i/>
      <sz val="8"/>
      <name val="Arial"/>
      <family val="2"/>
    </font>
    <font>
      <b/>
      <sz val="8"/>
      <color rgb="FF808080"/>
      <name val="Arial"/>
      <family val="2"/>
    </font>
    <font>
      <sz val="8"/>
      <color indexed="23"/>
      <name val="Arial"/>
      <family val="2"/>
    </font>
    <font>
      <vertAlign val="superscript"/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color rgb="FF231F20"/>
      <name val="Arial"/>
      <family val="2"/>
    </font>
    <font>
      <sz val="8"/>
      <color rgb="FF231F2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theme="0" tint="-0.499969989061355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/>
    <xf numFmtId="0" fontId="14" fillId="0" borderId="0" xfId="0" applyFont="1"/>
    <xf numFmtId="0" fontId="17" fillId="0" borderId="0" xfId="0" applyFont="1"/>
    <xf numFmtId="0" fontId="16" fillId="0" borderId="0" xfId="0" applyFont="1" applyAlignment="1">
      <alignment horizontal="left" wrapText="1" indent="2"/>
    </xf>
    <xf numFmtId="164" fontId="10" fillId="0" borderId="0" xfId="0" applyNumberFormat="1" applyFont="1" applyAlignment="1">
      <alignment horizontal="right" wrapText="1" indent="1"/>
    </xf>
    <xf numFmtId="0" fontId="11" fillId="0" borderId="0" xfId="0" applyFont="1"/>
    <xf numFmtId="0" fontId="18" fillId="0" borderId="0" xfId="0" applyFont="1"/>
    <xf numFmtId="164" fontId="10" fillId="0" borderId="0" xfId="0" applyNumberFormat="1" applyFont="1" applyAlignment="1">
      <alignment horizontal="center" wrapText="1"/>
    </xf>
    <xf numFmtId="0" fontId="10" fillId="0" borderId="0" xfId="0" applyFont="1"/>
    <xf numFmtId="0" fontId="3" fillId="0" borderId="0" xfId="0" applyFont="1"/>
    <xf numFmtId="0" fontId="11" fillId="0" borderId="0" xfId="21" applyFont="1" applyAlignment="1">
      <alignment wrapText="1"/>
      <protection/>
    </xf>
    <xf numFmtId="0" fontId="10" fillId="0" borderId="1" xfId="21" applyFont="1" applyBorder="1" applyAlignment="1">
      <alignment wrapText="1"/>
      <protection/>
    </xf>
    <xf numFmtId="0" fontId="3" fillId="0" borderId="1" xfId="0" applyFont="1" applyBorder="1"/>
    <xf numFmtId="0" fontId="9" fillId="0" borderId="0" xfId="0" applyFont="1"/>
    <xf numFmtId="0" fontId="9" fillId="0" borderId="1" xfId="0" applyFont="1" applyBorder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21" applyFont="1">
      <alignment/>
      <protection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right" wrapText="1" indent="1"/>
    </xf>
    <xf numFmtId="0" fontId="25" fillId="0" borderId="0" xfId="0" applyFont="1"/>
    <xf numFmtId="0" fontId="21" fillId="0" borderId="1" xfId="0" applyFont="1" applyBorder="1"/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6" fillId="0" borderId="5" xfId="0" applyFont="1" applyBorder="1" applyAlignment="1">
      <alignment wrapText="1"/>
    </xf>
    <xf numFmtId="0" fontId="12" fillId="0" borderId="0" xfId="0" applyFont="1" applyAlignment="1">
      <alignment horizontal="left" wrapText="1" indent="2"/>
    </xf>
    <xf numFmtId="0" fontId="29" fillId="0" borderId="6" xfId="0" applyFont="1" applyBorder="1" applyAlignment="1">
      <alignment horizontal="right"/>
    </xf>
    <xf numFmtId="0" fontId="16" fillId="0" borderId="7" xfId="0" applyFont="1" applyBorder="1" applyAlignment="1">
      <alignment wrapText="1"/>
    </xf>
    <xf numFmtId="0" fontId="15" fillId="0" borderId="7" xfId="0" applyFont="1" applyBorder="1"/>
    <xf numFmtId="0" fontId="15" fillId="0" borderId="7" xfId="0" applyFont="1" applyBorder="1" applyAlignment="1">
      <alignment wrapText="1"/>
    </xf>
    <xf numFmtId="0" fontId="24" fillId="0" borderId="1" xfId="0" applyFont="1" applyBorder="1"/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4" fillId="0" borderId="0" xfId="0" applyFont="1" applyAlignment="1">
      <alignment horizontal="left" wrapText="1" indent="2"/>
    </xf>
    <xf numFmtId="0" fontId="16" fillId="0" borderId="0" xfId="0" applyFont="1" applyAlignment="1">
      <alignment wrapText="1"/>
    </xf>
    <xf numFmtId="0" fontId="14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 indent="1"/>
    </xf>
    <xf numFmtId="0" fontId="15" fillId="0" borderId="0" xfId="0" applyFont="1" applyAlignment="1">
      <alignment horizontal="left" wrapText="1" indent="2"/>
    </xf>
    <xf numFmtId="0" fontId="12" fillId="0" borderId="0" xfId="0" applyFont="1" applyAlignment="1">
      <alignment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4" fillId="0" borderId="8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right" wrapText="1" indent="1"/>
    </xf>
    <xf numFmtId="0" fontId="1" fillId="0" borderId="0" xfId="0" applyFont="1"/>
    <xf numFmtId="164" fontId="12" fillId="0" borderId="3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4" fillId="0" borderId="0" xfId="0" applyFont="1" applyAlignment="1">
      <alignment horizontal="right" wrapText="1" indent="1"/>
    </xf>
    <xf numFmtId="0" fontId="35" fillId="0" borderId="0" xfId="0" applyFont="1" applyAlignment="1">
      <alignment horizontal="right" wrapText="1" indent="1"/>
    </xf>
    <xf numFmtId="0" fontId="46" fillId="0" borderId="0" xfId="0" applyFont="1" applyAlignment="1">
      <alignment wrapText="1"/>
    </xf>
    <xf numFmtId="0" fontId="46" fillId="0" borderId="8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4" fillId="0" borderId="6" xfId="0" applyFont="1" applyBorder="1" applyAlignment="1">
      <alignment horizontal="left" wrapText="1" indent="1"/>
    </xf>
    <xf numFmtId="0" fontId="14" fillId="0" borderId="6" xfId="0" applyFont="1" applyBorder="1" applyAlignment="1">
      <alignment horizontal="left" wrapText="1" indent="2"/>
    </xf>
    <xf numFmtId="0" fontId="14" fillId="0" borderId="6" xfId="0" applyFont="1" applyBorder="1" applyAlignment="1">
      <alignment horizontal="left" wrapText="1" indent="3"/>
    </xf>
    <xf numFmtId="0" fontId="16" fillId="0" borderId="0" xfId="0" applyFont="1" applyAlignment="1">
      <alignment horizontal="left" wrapText="1" indent="3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164" fontId="14" fillId="0" borderId="0" xfId="0" applyNumberFormat="1" applyFont="1" applyAlignment="1">
      <alignment wrapText="1"/>
    </xf>
    <xf numFmtId="164" fontId="12" fillId="0" borderId="9" xfId="0" applyNumberFormat="1" applyFont="1" applyBorder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9" xfId="0" applyFont="1" applyBorder="1" applyAlignment="1">
      <alignment wrapText="1"/>
    </xf>
    <xf numFmtId="0" fontId="34" fillId="0" borderId="10" xfId="0" applyFont="1" applyBorder="1" applyAlignment="1">
      <alignment horizontal="right" wrapText="1"/>
    </xf>
    <xf numFmtId="0" fontId="35" fillId="0" borderId="9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164" fontId="34" fillId="0" borderId="7" xfId="0" applyNumberFormat="1" applyFont="1" applyBorder="1" applyAlignment="1">
      <alignment horizontal="right"/>
    </xf>
    <xf numFmtId="0" fontId="37" fillId="0" borderId="6" xfId="0" applyFont="1" applyBorder="1" applyAlignment="1">
      <alignment horizontal="right"/>
    </xf>
    <xf numFmtId="0" fontId="34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64" fontId="35" fillId="0" borderId="9" xfId="0" applyNumberFormat="1" applyFont="1" applyBorder="1" applyAlignment="1">
      <alignment wrapText="1"/>
    </xf>
    <xf numFmtId="164" fontId="35" fillId="0" borderId="0" xfId="0" applyNumberFormat="1" applyFont="1" applyAlignment="1">
      <alignment wrapText="1"/>
    </xf>
    <xf numFmtId="164" fontId="34" fillId="0" borderId="9" xfId="0" applyNumberFormat="1" applyFont="1" applyBorder="1" applyAlignment="1">
      <alignment wrapText="1"/>
    </xf>
    <xf numFmtId="164" fontId="14" fillId="0" borderId="6" xfId="0" applyNumberFormat="1" applyFont="1" applyBorder="1" applyAlignment="1">
      <alignment wrapText="1"/>
    </xf>
    <xf numFmtId="164" fontId="12" fillId="0" borderId="6" xfId="0" applyNumberFormat="1" applyFont="1" applyBorder="1" applyAlignment="1">
      <alignment wrapText="1"/>
    </xf>
    <xf numFmtId="0" fontId="14" fillId="0" borderId="6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" fontId="14" fillId="0" borderId="6" xfId="0" applyNumberFormat="1" applyFont="1" applyBorder="1" applyAlignment="1">
      <alignment wrapText="1"/>
    </xf>
    <xf numFmtId="164" fontId="34" fillId="0" borderId="0" xfId="0" applyNumberFormat="1" applyFont="1" applyAlignment="1">
      <alignment wrapText="1"/>
    </xf>
    <xf numFmtId="164" fontId="14" fillId="0" borderId="9" xfId="0" applyNumberFormat="1" applyFont="1" applyBorder="1" applyAlignment="1">
      <alignment wrapText="1"/>
    </xf>
    <xf numFmtId="164" fontId="34" fillId="0" borderId="6" xfId="0" applyNumberFormat="1" applyFont="1" applyBorder="1" applyAlignment="1">
      <alignment wrapText="1"/>
    </xf>
    <xf numFmtId="164" fontId="35" fillId="0" borderId="6" xfId="0" applyNumberFormat="1" applyFont="1" applyBorder="1" applyAlignment="1">
      <alignment wrapText="1"/>
    </xf>
    <xf numFmtId="164" fontId="35" fillId="0" borderId="9" xfId="0" applyNumberFormat="1" applyFont="1" applyBorder="1" applyAlignment="1">
      <alignment horizontal="right" wrapText="1"/>
    </xf>
    <xf numFmtId="164" fontId="34" fillId="0" borderId="9" xfId="0" applyNumberFormat="1" applyFont="1" applyBorder="1" applyAlignment="1">
      <alignment horizontal="right" wrapText="1"/>
    </xf>
    <xf numFmtId="164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 wrapText="1"/>
    </xf>
    <xf numFmtId="164" fontId="34" fillId="0" borderId="6" xfId="0" applyNumberFormat="1" applyFont="1" applyBorder="1" applyAlignment="1">
      <alignment horizontal="right" wrapText="1"/>
    </xf>
    <xf numFmtId="164" fontId="35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 quotePrefix="1">
      <alignment horizontal="right" wrapText="1"/>
    </xf>
    <xf numFmtId="0" fontId="35" fillId="0" borderId="6" xfId="0" applyFont="1" applyBorder="1" applyAlignment="1">
      <alignment horizontal="right" wrapText="1"/>
    </xf>
    <xf numFmtId="0" fontId="35" fillId="0" borderId="0" xfId="0" applyFont="1" applyAlignment="1">
      <alignment horizontal="right" wrapText="1"/>
    </xf>
    <xf numFmtId="0" fontId="34" fillId="0" borderId="6" xfId="0" applyFont="1" applyBorder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0" fontId="14" fillId="0" borderId="6" xfId="0" applyFont="1" applyBorder="1" applyAlignment="1" quotePrefix="1">
      <alignment horizontal="right" wrapText="1"/>
    </xf>
    <xf numFmtId="0" fontId="12" fillId="0" borderId="0" xfId="0" applyFont="1" applyAlignment="1">
      <alignment horizontal="right" wrapText="1"/>
    </xf>
    <xf numFmtId="1" fontId="12" fillId="0" borderId="6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/>
    <xf numFmtId="0" fontId="15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17" fillId="0" borderId="8" xfId="0" applyFont="1" applyBorder="1" applyAlignment="1">
      <alignment wrapText="1"/>
    </xf>
    <xf numFmtId="0" fontId="1" fillId="0" borderId="0" xfId="0" applyFont="1"/>
    <xf numFmtId="0" fontId="45" fillId="0" borderId="0" xfId="0" applyFont="1" applyAlignment="1">
      <alignment horizontal="left" wrapText="1"/>
    </xf>
    <xf numFmtId="0" fontId="45" fillId="0" borderId="8" xfId="0" applyFont="1" applyBorder="1" applyAlignment="1">
      <alignment horizontal="left" wrapText="1"/>
    </xf>
    <xf numFmtId="0" fontId="45" fillId="0" borderId="0" xfId="0" applyFont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6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80F5-FBAF-442E-A818-7DBC0F819C38}">
  <sheetPr>
    <pageSetUpPr fitToPage="1"/>
  </sheetPr>
  <dimension ref="A1:J24"/>
  <sheetViews>
    <sheetView workbookViewId="0" topLeftCell="A1">
      <selection activeCell="A3" sqref="A3"/>
    </sheetView>
  </sheetViews>
  <sheetFormatPr defaultColWidth="9.140625" defaultRowHeight="15"/>
  <cols>
    <col min="1" max="1" width="20.7109375" style="11" customWidth="1"/>
    <col min="2" max="2" width="15.7109375" style="11" customWidth="1"/>
    <col min="3" max="9" width="10.7109375" style="11" customWidth="1"/>
    <col min="10" max="10" width="14.421875" style="11" customWidth="1"/>
    <col min="11" max="16384" width="9.140625" style="11" customWidth="1"/>
  </cols>
  <sheetData>
    <row r="1" ht="15">
      <c r="A1" s="31" t="s">
        <v>198</v>
      </c>
    </row>
    <row r="2" spans="1:7" ht="15">
      <c r="A2" s="32" t="s">
        <v>199</v>
      </c>
      <c r="G2" s="21"/>
    </row>
    <row r="3" ht="15">
      <c r="A3" s="33"/>
    </row>
    <row r="4" spans="1:10" ht="15" customHeight="1">
      <c r="A4" s="33" t="s">
        <v>236</v>
      </c>
      <c r="B4" s="1"/>
      <c r="C4" s="1"/>
      <c r="D4" s="1"/>
      <c r="E4" s="1"/>
      <c r="F4" s="23"/>
      <c r="G4" s="1"/>
      <c r="H4" s="1"/>
      <c r="I4" s="1"/>
      <c r="J4" s="1"/>
    </row>
    <row r="5" spans="1:10" ht="15" customHeight="1">
      <c r="A5" s="34" t="s">
        <v>235</v>
      </c>
      <c r="B5" s="24"/>
      <c r="C5" s="24"/>
      <c r="D5" s="24"/>
      <c r="E5" s="1"/>
      <c r="F5" s="1"/>
      <c r="G5" s="1"/>
      <c r="H5" s="1"/>
      <c r="I5" s="1"/>
      <c r="J5" s="1"/>
    </row>
    <row r="6" spans="1:10" ht="15" customHeight="1">
      <c r="A6" s="35" t="s">
        <v>207</v>
      </c>
      <c r="B6" s="25"/>
      <c r="C6" s="25"/>
      <c r="D6" s="25"/>
      <c r="E6" s="25"/>
      <c r="F6" s="25"/>
      <c r="G6" s="25"/>
      <c r="H6" s="25"/>
      <c r="I6" s="25"/>
      <c r="J6" s="23"/>
    </row>
    <row r="7" spans="1:10" ht="15" customHeight="1">
      <c r="A7" s="34" t="s">
        <v>206</v>
      </c>
      <c r="B7" s="26"/>
      <c r="C7" s="26"/>
      <c r="D7" s="26"/>
      <c r="E7" s="26"/>
      <c r="F7" s="26"/>
      <c r="G7" s="26"/>
      <c r="H7" s="26"/>
      <c r="I7" s="26"/>
      <c r="J7" s="1"/>
    </row>
    <row r="8" spans="1:10" ht="15">
      <c r="A8" s="136" t="s">
        <v>238</v>
      </c>
      <c r="B8" s="137" t="s">
        <v>245</v>
      </c>
      <c r="C8" s="137" t="s">
        <v>239</v>
      </c>
      <c r="D8" s="137"/>
      <c r="E8" s="137"/>
      <c r="F8" s="137"/>
      <c r="G8" s="137"/>
      <c r="H8" s="137"/>
      <c r="I8" s="137"/>
      <c r="J8" s="138"/>
    </row>
    <row r="9" spans="1:10" ht="15" customHeight="1">
      <c r="A9" s="136"/>
      <c r="B9" s="137"/>
      <c r="C9" s="137" t="s">
        <v>240</v>
      </c>
      <c r="D9" s="137"/>
      <c r="E9" s="137"/>
      <c r="F9" s="137"/>
      <c r="G9" s="137"/>
      <c r="H9" s="137" t="s">
        <v>241</v>
      </c>
      <c r="I9" s="137"/>
      <c r="J9" s="138" t="s">
        <v>242</v>
      </c>
    </row>
    <row r="10" spans="1:10" ht="60" customHeight="1">
      <c r="A10" s="136"/>
      <c r="B10" s="137"/>
      <c r="C10" s="137" t="s">
        <v>0</v>
      </c>
      <c r="D10" s="139" t="s">
        <v>202</v>
      </c>
      <c r="E10" s="139" t="s">
        <v>203</v>
      </c>
      <c r="F10" s="139" t="s">
        <v>204</v>
      </c>
      <c r="G10" s="139">
        <v>2021</v>
      </c>
      <c r="H10" s="37" t="s">
        <v>243</v>
      </c>
      <c r="I10" s="37" t="s">
        <v>244</v>
      </c>
      <c r="J10" s="138"/>
    </row>
    <row r="11" spans="1:10" ht="14.25" customHeight="1">
      <c r="A11" s="136"/>
      <c r="B11" s="137"/>
      <c r="C11" s="137"/>
      <c r="D11" s="139"/>
      <c r="E11" s="139"/>
      <c r="F11" s="139"/>
      <c r="G11" s="139"/>
      <c r="H11" s="137" t="s">
        <v>201</v>
      </c>
      <c r="I11" s="137"/>
      <c r="J11" s="138"/>
    </row>
    <row r="12" spans="1:10" ht="15">
      <c r="A12" s="40" t="s">
        <v>181</v>
      </c>
      <c r="B12" s="85">
        <v>260</v>
      </c>
      <c r="C12" s="93">
        <v>7.4</v>
      </c>
      <c r="D12" s="94">
        <v>8.2</v>
      </c>
      <c r="E12" s="95">
        <v>8.9</v>
      </c>
      <c r="F12" s="94">
        <v>9.1</v>
      </c>
      <c r="G12" s="94">
        <v>8</v>
      </c>
      <c r="H12" s="95">
        <v>36.6</v>
      </c>
      <c r="I12" s="94">
        <v>-33.9</v>
      </c>
      <c r="J12" s="95">
        <v>70.5</v>
      </c>
    </row>
    <row r="13" spans="1:10" ht="15">
      <c r="A13" s="9"/>
      <c r="B13" s="3"/>
      <c r="C13" s="2"/>
      <c r="D13" s="19"/>
      <c r="E13" s="22"/>
      <c r="F13" s="19"/>
      <c r="G13" s="19"/>
      <c r="H13" s="19"/>
      <c r="I13" s="19"/>
      <c r="J13" s="19"/>
    </row>
    <row r="14" spans="1:10" ht="14.25" customHeight="1">
      <c r="A14" s="35" t="s">
        <v>234</v>
      </c>
      <c r="B14" s="25"/>
      <c r="C14" s="25"/>
      <c r="D14" s="25"/>
      <c r="E14" s="25"/>
      <c r="F14" s="25"/>
      <c r="G14" s="25"/>
      <c r="H14" s="25"/>
      <c r="I14" s="25"/>
      <c r="J14" s="19"/>
    </row>
    <row r="15" spans="1:10" s="1" customFormat="1" ht="20.1" customHeight="1">
      <c r="A15" s="34" t="s">
        <v>237</v>
      </c>
      <c r="B15" s="24"/>
      <c r="C15" s="24"/>
      <c r="D15" s="24"/>
      <c r="E15" s="24"/>
      <c r="F15" s="24"/>
      <c r="G15" s="24"/>
      <c r="H15" s="24"/>
      <c r="I15" s="24"/>
      <c r="J15" s="13"/>
    </row>
    <row r="16" spans="1:10" s="1" customFormat="1" ht="90">
      <c r="A16" s="136" t="s">
        <v>238</v>
      </c>
      <c r="B16" s="137" t="s">
        <v>246</v>
      </c>
      <c r="C16" s="137"/>
      <c r="D16" s="137"/>
      <c r="E16" s="137"/>
      <c r="F16" s="37" t="s">
        <v>247</v>
      </c>
      <c r="G16" s="37" t="s">
        <v>248</v>
      </c>
      <c r="H16" s="38" t="s">
        <v>249</v>
      </c>
      <c r="I16"/>
      <c r="J16" s="13"/>
    </row>
    <row r="17" spans="1:10" s="1" customFormat="1" ht="15">
      <c r="A17" s="136"/>
      <c r="B17" s="138" t="s">
        <v>250</v>
      </c>
      <c r="C17" s="147"/>
      <c r="D17" s="148"/>
      <c r="E17" s="141">
        <v>2021</v>
      </c>
      <c r="F17" s="142"/>
      <c r="G17" s="142"/>
      <c r="H17" s="142"/>
      <c r="I17"/>
      <c r="J17" s="14"/>
    </row>
    <row r="18" spans="1:10" s="1" customFormat="1" ht="15">
      <c r="A18" s="136"/>
      <c r="B18" s="137" t="s">
        <v>0</v>
      </c>
      <c r="C18" s="139" t="s">
        <v>202</v>
      </c>
      <c r="D18" s="139" t="s">
        <v>203</v>
      </c>
      <c r="E18" s="143"/>
      <c r="F18" s="144"/>
      <c r="G18" s="144"/>
      <c r="H18" s="144"/>
      <c r="I18"/>
      <c r="J18" s="14"/>
    </row>
    <row r="19" spans="1:9" ht="14.25" customHeight="1">
      <c r="A19" s="136"/>
      <c r="B19" s="137"/>
      <c r="C19" s="139"/>
      <c r="D19" s="139"/>
      <c r="E19" s="145"/>
      <c r="F19" s="146"/>
      <c r="G19" s="146"/>
      <c r="H19" s="146"/>
      <c r="I19"/>
    </row>
    <row r="20" spans="1:9" ht="15">
      <c r="A20" s="40" t="s">
        <v>181</v>
      </c>
      <c r="B20" s="61">
        <v>600</v>
      </c>
      <c r="C20" s="96">
        <v>631</v>
      </c>
      <c r="D20" s="66">
        <v>609</v>
      </c>
      <c r="E20" s="96">
        <v>651</v>
      </c>
      <c r="F20" s="96">
        <v>2.3</v>
      </c>
      <c r="G20" s="96">
        <v>1837</v>
      </c>
      <c r="H20" s="97" t="s">
        <v>200</v>
      </c>
      <c r="I20"/>
    </row>
    <row r="21" spans="1:10" s="16" customFormat="1" ht="30" customHeight="1">
      <c r="A21" s="150" t="s">
        <v>209</v>
      </c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s="16" customFormat="1" ht="12" customHeight="1">
      <c r="A22" s="149" t="s">
        <v>1</v>
      </c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s="16" customFormat="1" ht="24.75" customHeight="1">
      <c r="A23" s="151" t="s">
        <v>210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0" s="16" customFormat="1" ht="12" customHeight="1">
      <c r="A24" s="140" t="s">
        <v>2</v>
      </c>
      <c r="B24" s="140"/>
      <c r="C24" s="140"/>
      <c r="D24" s="140"/>
      <c r="E24" s="140"/>
      <c r="F24" s="140"/>
      <c r="G24" s="140"/>
      <c r="H24" s="140"/>
      <c r="I24" s="140"/>
      <c r="J24" s="140"/>
    </row>
  </sheetData>
  <mergeCells count="23">
    <mergeCell ref="A24:J24"/>
    <mergeCell ref="A16:A19"/>
    <mergeCell ref="E17:H19"/>
    <mergeCell ref="B18:B19"/>
    <mergeCell ref="C18:C19"/>
    <mergeCell ref="D18:D19"/>
    <mergeCell ref="B16:E16"/>
    <mergeCell ref="B17:D17"/>
    <mergeCell ref="A22:J22"/>
    <mergeCell ref="A21:J21"/>
    <mergeCell ref="A23:J23"/>
    <mergeCell ref="A8:A11"/>
    <mergeCell ref="B8:B11"/>
    <mergeCell ref="C8:J8"/>
    <mergeCell ref="C9:G9"/>
    <mergeCell ref="H9:I9"/>
    <mergeCell ref="J9:J10"/>
    <mergeCell ref="C10:C11"/>
    <mergeCell ref="D10:D11"/>
    <mergeCell ref="F10:F11"/>
    <mergeCell ref="E10:E11"/>
    <mergeCell ref="G10:G11"/>
    <mergeCell ref="H11:J1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zoomScale="110" zoomScaleNormal="110" workbookViewId="0" topLeftCell="A1">
      <selection activeCell="I17" sqref="I17"/>
    </sheetView>
  </sheetViews>
  <sheetFormatPr defaultColWidth="9.140625" defaultRowHeight="15"/>
  <cols>
    <col min="1" max="1" width="53.421875" style="0" customWidth="1"/>
    <col min="2" max="5" width="11.421875" style="0" customWidth="1"/>
    <col min="6" max="6" width="53.57421875" style="0" customWidth="1"/>
  </cols>
  <sheetData>
    <row r="1" s="1" customFormat="1" ht="15" customHeight="1">
      <c r="A1" s="33" t="s">
        <v>305</v>
      </c>
    </row>
    <row r="2" spans="1:4" s="1" customFormat="1" ht="15" customHeight="1">
      <c r="A2" s="34" t="s">
        <v>339</v>
      </c>
      <c r="B2" s="24"/>
      <c r="C2" s="24"/>
      <c r="D2" s="24"/>
    </row>
    <row r="3" spans="1:6" s="1" customFormat="1" ht="12">
      <c r="A3" s="137" t="s">
        <v>3</v>
      </c>
      <c r="B3" s="37">
        <v>2010</v>
      </c>
      <c r="C3" s="37">
        <v>2015</v>
      </c>
      <c r="D3" s="39">
        <v>2020</v>
      </c>
      <c r="E3" s="39">
        <v>2021</v>
      </c>
      <c r="F3" s="158" t="s">
        <v>4</v>
      </c>
    </row>
    <row r="4" spans="1:6" s="1" customFormat="1" ht="12">
      <c r="A4" s="137"/>
      <c r="B4" s="137" t="s">
        <v>300</v>
      </c>
      <c r="C4" s="137"/>
      <c r="D4" s="137"/>
      <c r="E4" s="137"/>
      <c r="F4" s="158"/>
    </row>
    <row r="5" spans="1:6" s="4" customFormat="1" ht="12">
      <c r="A5" s="47" t="s">
        <v>80</v>
      </c>
      <c r="B5" s="120">
        <v>584296.4</v>
      </c>
      <c r="C5" s="120">
        <v>466200.6</v>
      </c>
      <c r="D5" s="121">
        <v>453950</v>
      </c>
      <c r="E5" s="121">
        <v>361869.6</v>
      </c>
      <c r="F5" s="78" t="s">
        <v>81</v>
      </c>
    </row>
    <row r="6" spans="1:6" s="1" customFormat="1" ht="12">
      <c r="A6" s="57" t="s">
        <v>82</v>
      </c>
      <c r="B6" s="122"/>
      <c r="C6" s="122"/>
      <c r="D6" s="123"/>
      <c r="E6" s="123"/>
      <c r="F6" s="58" t="s">
        <v>83</v>
      </c>
    </row>
    <row r="7" spans="1:6" s="1" customFormat="1" ht="12">
      <c r="A7" s="40" t="s">
        <v>84</v>
      </c>
      <c r="B7" s="122">
        <v>93090.1</v>
      </c>
      <c r="C7" s="122">
        <v>137105.5</v>
      </c>
      <c r="D7" s="123">
        <v>177795</v>
      </c>
      <c r="E7" s="123">
        <v>111447.9</v>
      </c>
      <c r="F7" s="60" t="s">
        <v>85</v>
      </c>
    </row>
    <row r="8" spans="1:6" s="1" customFormat="1" ht="36.75" customHeight="1">
      <c r="A8" s="57" t="s">
        <v>86</v>
      </c>
      <c r="B8" s="122">
        <v>31980.5</v>
      </c>
      <c r="C8" s="122">
        <v>265</v>
      </c>
      <c r="D8" s="123">
        <v>21549.6</v>
      </c>
      <c r="E8" s="123">
        <v>9113.1</v>
      </c>
      <c r="F8" s="58" t="s">
        <v>208</v>
      </c>
    </row>
    <row r="9" spans="1:6" s="1" customFormat="1" ht="12">
      <c r="A9" s="40" t="s">
        <v>87</v>
      </c>
      <c r="B9" s="122">
        <v>461776.7</v>
      </c>
      <c r="C9" s="122">
        <v>250280</v>
      </c>
      <c r="D9" s="123">
        <v>226484.2</v>
      </c>
      <c r="E9" s="123">
        <v>211939.3</v>
      </c>
      <c r="F9" s="60" t="s">
        <v>88</v>
      </c>
    </row>
    <row r="10" spans="1:6" s="1" customFormat="1" ht="12">
      <c r="A10" s="59" t="s">
        <v>89</v>
      </c>
      <c r="B10" s="122"/>
      <c r="C10" s="122"/>
      <c r="D10" s="123"/>
      <c r="E10" s="123"/>
      <c r="F10" s="18" t="s">
        <v>90</v>
      </c>
    </row>
    <row r="11" spans="1:6" s="1" customFormat="1" ht="12">
      <c r="A11" s="57" t="s">
        <v>91</v>
      </c>
      <c r="B11" s="122">
        <v>251018.9</v>
      </c>
      <c r="C11" s="122">
        <v>51114.8</v>
      </c>
      <c r="D11" s="123">
        <v>64654.3</v>
      </c>
      <c r="E11" s="123">
        <v>33115</v>
      </c>
      <c r="F11" s="58" t="s">
        <v>92</v>
      </c>
    </row>
    <row r="12" spans="1:6" s="1" customFormat="1" ht="24.95" customHeight="1">
      <c r="A12" s="57" t="s">
        <v>93</v>
      </c>
      <c r="B12" s="122">
        <v>202104.3</v>
      </c>
      <c r="C12" s="122">
        <v>180744.8</v>
      </c>
      <c r="D12" s="123">
        <v>155613.6</v>
      </c>
      <c r="E12" s="123">
        <v>156763.2</v>
      </c>
      <c r="F12" s="58" t="s">
        <v>225</v>
      </c>
    </row>
    <row r="13" spans="1:7" s="1" customFormat="1" ht="22.5">
      <c r="A13" s="40" t="s">
        <v>94</v>
      </c>
      <c r="B13" s="122">
        <v>15883.3</v>
      </c>
      <c r="C13" s="122">
        <v>22938</v>
      </c>
      <c r="D13" s="123">
        <v>23394.8</v>
      </c>
      <c r="E13" s="123">
        <v>9753.3</v>
      </c>
      <c r="F13" s="60" t="s">
        <v>226</v>
      </c>
      <c r="G13" s="23"/>
    </row>
    <row r="14" spans="1:6" s="1" customFormat="1" ht="12">
      <c r="A14" s="59" t="s">
        <v>89</v>
      </c>
      <c r="B14" s="122"/>
      <c r="C14" s="122"/>
      <c r="D14" s="123"/>
      <c r="E14" s="123"/>
      <c r="F14" s="18" t="s">
        <v>90</v>
      </c>
    </row>
    <row r="15" spans="1:6" s="1" customFormat="1" ht="12">
      <c r="A15" s="57" t="s">
        <v>301</v>
      </c>
      <c r="B15" s="122">
        <v>1604</v>
      </c>
      <c r="C15" s="122">
        <v>2229.1</v>
      </c>
      <c r="D15" s="123">
        <v>18481.6</v>
      </c>
      <c r="E15" s="123">
        <v>2653.7</v>
      </c>
      <c r="F15" s="58" t="s">
        <v>302</v>
      </c>
    </row>
    <row r="16" spans="1:6" s="1" customFormat="1" ht="12">
      <c r="A16" s="59" t="s">
        <v>95</v>
      </c>
      <c r="B16" s="122">
        <v>164</v>
      </c>
      <c r="C16" s="122">
        <v>676.7</v>
      </c>
      <c r="D16" s="123">
        <v>3146.5</v>
      </c>
      <c r="E16" s="124" t="s">
        <v>200</v>
      </c>
      <c r="F16" s="18" t="s">
        <v>96</v>
      </c>
    </row>
    <row r="17" spans="1:6" s="1" customFormat="1" ht="12">
      <c r="A17" s="57" t="s">
        <v>303</v>
      </c>
      <c r="B17" s="122">
        <v>3142</v>
      </c>
      <c r="C17" s="122">
        <v>11028.9</v>
      </c>
      <c r="D17" s="123">
        <v>4073.6</v>
      </c>
      <c r="E17" s="124" t="s">
        <v>200</v>
      </c>
      <c r="F17" s="58" t="s">
        <v>304</v>
      </c>
    </row>
    <row r="18" spans="1:6" s="1" customFormat="1" ht="22.5">
      <c r="A18" s="57" t="s">
        <v>97</v>
      </c>
      <c r="B18" s="122">
        <v>9172</v>
      </c>
      <c r="C18" s="122">
        <v>240</v>
      </c>
      <c r="D18" s="123" t="s">
        <v>184</v>
      </c>
      <c r="E18" s="123" t="s">
        <v>184</v>
      </c>
      <c r="F18" s="58" t="s">
        <v>227</v>
      </c>
    </row>
    <row r="19" spans="1:6" s="1" customFormat="1" ht="12">
      <c r="A19" s="40" t="s">
        <v>98</v>
      </c>
      <c r="B19" s="122" t="s">
        <v>184</v>
      </c>
      <c r="C19" s="122" t="s">
        <v>184</v>
      </c>
      <c r="D19" s="123">
        <v>1301.9</v>
      </c>
      <c r="E19" s="124" t="s">
        <v>200</v>
      </c>
      <c r="F19" s="60" t="s">
        <v>99</v>
      </c>
    </row>
    <row r="20" spans="1:6" s="1" customFormat="1" ht="12">
      <c r="A20" s="40" t="s">
        <v>100</v>
      </c>
      <c r="B20" s="122">
        <v>2898.8</v>
      </c>
      <c r="C20" s="122">
        <v>315.5</v>
      </c>
      <c r="D20" s="123">
        <v>235.8</v>
      </c>
      <c r="E20" s="123">
        <v>6630</v>
      </c>
      <c r="F20" s="60" t="s">
        <v>101</v>
      </c>
    </row>
    <row r="21" spans="1:6" s="4" customFormat="1" ht="12">
      <c r="A21" s="47" t="s">
        <v>102</v>
      </c>
      <c r="B21" s="125">
        <v>122191.9</v>
      </c>
      <c r="C21" s="125">
        <v>58166.9</v>
      </c>
      <c r="D21" s="124">
        <v>90969.3</v>
      </c>
      <c r="E21" s="124">
        <v>83391.6</v>
      </c>
      <c r="F21" s="78" t="s">
        <v>103</v>
      </c>
    </row>
    <row r="22" spans="1:6" s="1" customFormat="1" ht="12">
      <c r="A22" s="57" t="s">
        <v>104</v>
      </c>
      <c r="B22" s="122"/>
      <c r="C22" s="122"/>
      <c r="D22" s="123"/>
      <c r="E22" s="123"/>
      <c r="F22" s="58" t="s">
        <v>105</v>
      </c>
    </row>
    <row r="23" spans="1:6" s="1" customFormat="1" ht="12">
      <c r="A23" s="40" t="s">
        <v>106</v>
      </c>
      <c r="B23" s="122">
        <v>53084.1</v>
      </c>
      <c r="C23" s="122">
        <v>37604.9</v>
      </c>
      <c r="D23" s="123">
        <v>36791.1</v>
      </c>
      <c r="E23" s="123">
        <v>34762.1</v>
      </c>
      <c r="F23" s="60" t="s">
        <v>107</v>
      </c>
    </row>
    <row r="24" spans="1:6" s="1" customFormat="1" ht="12">
      <c r="A24" s="40" t="s">
        <v>108</v>
      </c>
      <c r="B24" s="122">
        <v>1368.7</v>
      </c>
      <c r="C24" s="122">
        <v>2024</v>
      </c>
      <c r="D24" s="123">
        <v>9270.2</v>
      </c>
      <c r="E24" s="123">
        <v>6161.2</v>
      </c>
      <c r="F24" s="60" t="s">
        <v>109</v>
      </c>
    </row>
    <row r="25" spans="1:6" s="1" customFormat="1" ht="12">
      <c r="A25" s="40" t="s">
        <v>110</v>
      </c>
      <c r="B25" s="122">
        <v>4515.6</v>
      </c>
      <c r="C25" s="122">
        <v>335.1</v>
      </c>
      <c r="D25" s="123">
        <v>408</v>
      </c>
      <c r="E25" s="124" t="s">
        <v>200</v>
      </c>
      <c r="F25" s="60" t="s">
        <v>111</v>
      </c>
    </row>
    <row r="26" spans="1:6" s="1" customFormat="1" ht="12">
      <c r="A26" s="40" t="s">
        <v>112</v>
      </c>
      <c r="B26" s="122">
        <v>66.3</v>
      </c>
      <c r="C26" s="122">
        <v>6298.7</v>
      </c>
      <c r="D26" s="123">
        <v>380</v>
      </c>
      <c r="E26" s="124" t="s">
        <v>200</v>
      </c>
      <c r="F26" s="60" t="s">
        <v>113</v>
      </c>
    </row>
    <row r="27" spans="1:6" s="1" customFormat="1" ht="12">
      <c r="A27" s="40" t="s">
        <v>114</v>
      </c>
      <c r="B27" s="122">
        <v>63157.2</v>
      </c>
      <c r="C27" s="122">
        <v>11904.2</v>
      </c>
      <c r="D27" s="126">
        <v>44120</v>
      </c>
      <c r="E27" s="124" t="s">
        <v>200</v>
      </c>
      <c r="F27" s="60" t="s">
        <v>115</v>
      </c>
    </row>
    <row r="28" spans="1:6" s="1" customFormat="1" ht="20.1" customHeight="1">
      <c r="A28" s="159" t="s">
        <v>116</v>
      </c>
      <c r="B28" s="159"/>
      <c r="C28" s="159"/>
      <c r="D28" s="159"/>
      <c r="E28" s="159"/>
      <c r="F28" s="159"/>
    </row>
    <row r="29" spans="1:6" s="1" customFormat="1" ht="12" customHeight="1">
      <c r="A29" s="151" t="s">
        <v>228</v>
      </c>
      <c r="B29" s="151"/>
      <c r="C29" s="151"/>
      <c r="D29" s="151"/>
      <c r="E29" s="151"/>
      <c r="F29" s="151"/>
    </row>
  </sheetData>
  <mergeCells count="5">
    <mergeCell ref="A3:A4"/>
    <mergeCell ref="F3:F4"/>
    <mergeCell ref="B4:E4"/>
    <mergeCell ref="A28:F28"/>
    <mergeCell ref="A29:F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7"/>
  <sheetViews>
    <sheetView tabSelected="1" workbookViewId="0" topLeftCell="A1">
      <selection activeCell="G27" sqref="G27"/>
    </sheetView>
  </sheetViews>
  <sheetFormatPr defaultColWidth="9.140625" defaultRowHeight="15"/>
  <cols>
    <col min="1" max="1" width="42.00390625" style="1" customWidth="1"/>
    <col min="2" max="5" width="9.140625" style="1" customWidth="1"/>
    <col min="6" max="6" width="59.421875" style="6" customWidth="1"/>
    <col min="7" max="16384" width="9.140625" style="1" customWidth="1"/>
  </cols>
  <sheetData>
    <row r="1" spans="1:6" ht="15" customHeight="1">
      <c r="A1" s="33" t="s">
        <v>306</v>
      </c>
      <c r="F1" s="1"/>
    </row>
    <row r="2" spans="1:6" ht="15" customHeight="1">
      <c r="A2" s="54" t="s">
        <v>340</v>
      </c>
      <c r="B2" s="27"/>
      <c r="C2" s="27"/>
      <c r="D2" s="27"/>
      <c r="E2" s="27"/>
      <c r="F2" s="27"/>
    </row>
    <row r="3" spans="1:6" ht="15" customHeight="1">
      <c r="A3" s="37" t="s">
        <v>3</v>
      </c>
      <c r="B3" s="37">
        <v>2010</v>
      </c>
      <c r="C3" s="37">
        <v>2015</v>
      </c>
      <c r="D3" s="39">
        <v>2020</v>
      </c>
      <c r="E3" s="39">
        <v>2021</v>
      </c>
      <c r="F3" s="46" t="s">
        <v>4</v>
      </c>
    </row>
    <row r="4" spans="1:6" ht="15" customHeight="1">
      <c r="A4" s="165" t="s">
        <v>307</v>
      </c>
      <c r="B4" s="165"/>
      <c r="C4" s="165"/>
      <c r="D4" s="165"/>
      <c r="E4" s="165"/>
      <c r="F4" s="165"/>
    </row>
    <row r="5" spans="1:6" s="4" customFormat="1" ht="15">
      <c r="A5" s="47" t="s">
        <v>117</v>
      </c>
      <c r="B5" s="127"/>
      <c r="C5" s="128"/>
      <c r="D5" s="129"/>
      <c r="E5" s="129"/>
      <c r="F5" s="78" t="s">
        <v>85</v>
      </c>
    </row>
    <row r="6" spans="1:6" ht="22.5">
      <c r="A6" s="40" t="s">
        <v>118</v>
      </c>
      <c r="B6" s="111"/>
      <c r="C6" s="112"/>
      <c r="D6" s="113"/>
      <c r="E6" s="113"/>
      <c r="F6" s="60" t="s">
        <v>229</v>
      </c>
    </row>
    <row r="7" spans="1:6" ht="15">
      <c r="A7" s="57" t="s">
        <v>40</v>
      </c>
      <c r="B7" s="111" t="s">
        <v>184</v>
      </c>
      <c r="C7" s="112">
        <v>9272</v>
      </c>
      <c r="D7" s="113">
        <v>1392</v>
      </c>
      <c r="E7" s="113">
        <v>1690</v>
      </c>
      <c r="F7" s="58" t="s">
        <v>156</v>
      </c>
    </row>
    <row r="8" spans="1:6" ht="15">
      <c r="A8" s="57" t="s">
        <v>43</v>
      </c>
      <c r="B8" s="111" t="s">
        <v>184</v>
      </c>
      <c r="C8" s="112" t="s">
        <v>184</v>
      </c>
      <c r="D8" s="113">
        <v>398</v>
      </c>
      <c r="E8" s="113">
        <v>976</v>
      </c>
      <c r="F8" s="58" t="s">
        <v>157</v>
      </c>
    </row>
    <row r="9" spans="1:6" s="4" customFormat="1" ht="15">
      <c r="A9" s="47" t="s">
        <v>87</v>
      </c>
      <c r="B9" s="127"/>
      <c r="C9" s="128"/>
      <c r="D9" s="129"/>
      <c r="E9" s="129"/>
      <c r="F9" s="78" t="s">
        <v>88</v>
      </c>
    </row>
    <row r="10" spans="1:6" ht="15">
      <c r="A10" s="40" t="s">
        <v>119</v>
      </c>
      <c r="B10" s="111"/>
      <c r="C10" s="112"/>
      <c r="D10" s="113"/>
      <c r="E10" s="113"/>
      <c r="F10" s="60" t="s">
        <v>120</v>
      </c>
    </row>
    <row r="11" spans="1:6" ht="15">
      <c r="A11" s="57" t="s">
        <v>121</v>
      </c>
      <c r="B11" s="122">
        <v>420</v>
      </c>
      <c r="C11" s="130">
        <v>330.3</v>
      </c>
      <c r="D11" s="123">
        <v>212.8</v>
      </c>
      <c r="E11" s="123">
        <v>260.3</v>
      </c>
      <c r="F11" s="58" t="s">
        <v>122</v>
      </c>
    </row>
    <row r="12" spans="1:6" ht="15">
      <c r="A12" s="57" t="s">
        <v>123</v>
      </c>
      <c r="B12" s="122">
        <v>16.3</v>
      </c>
      <c r="C12" s="130">
        <v>14.7</v>
      </c>
      <c r="D12" s="123">
        <v>17.3</v>
      </c>
      <c r="E12" s="123">
        <v>62.5</v>
      </c>
      <c r="F12" s="58" t="s">
        <v>124</v>
      </c>
    </row>
    <row r="13" spans="1:6" ht="15">
      <c r="A13" s="40" t="s">
        <v>125</v>
      </c>
      <c r="B13" s="111"/>
      <c r="C13" s="112"/>
      <c r="D13" s="113"/>
      <c r="E13" s="113"/>
      <c r="F13" s="60" t="s">
        <v>126</v>
      </c>
    </row>
    <row r="14" spans="1:6" ht="15">
      <c r="A14" s="91" t="s">
        <v>127</v>
      </c>
      <c r="B14" s="111">
        <v>4</v>
      </c>
      <c r="C14" s="112" t="s">
        <v>184</v>
      </c>
      <c r="D14" s="113">
        <v>3</v>
      </c>
      <c r="E14" s="113">
        <v>1</v>
      </c>
      <c r="F14" s="58" t="s">
        <v>128</v>
      </c>
    </row>
    <row r="15" spans="1:6" ht="15">
      <c r="A15" s="92" t="s">
        <v>129</v>
      </c>
      <c r="B15" s="111">
        <v>4</v>
      </c>
      <c r="C15" s="112" t="s">
        <v>184</v>
      </c>
      <c r="D15" s="113">
        <v>3</v>
      </c>
      <c r="E15" s="113">
        <v>1</v>
      </c>
      <c r="F15" s="90" t="s">
        <v>130</v>
      </c>
    </row>
    <row r="16" spans="1:6" ht="15">
      <c r="A16" s="49" t="s">
        <v>131</v>
      </c>
      <c r="B16" s="111">
        <v>2</v>
      </c>
      <c r="C16" s="112" t="s">
        <v>184</v>
      </c>
      <c r="D16" s="113" t="s">
        <v>184</v>
      </c>
      <c r="E16" s="113" t="s">
        <v>184</v>
      </c>
      <c r="F16" s="18" t="s">
        <v>132</v>
      </c>
    </row>
    <row r="17" spans="1:6" ht="15">
      <c r="A17" s="49" t="s">
        <v>133</v>
      </c>
      <c r="B17" s="111">
        <v>2</v>
      </c>
      <c r="C17" s="112" t="s">
        <v>184</v>
      </c>
      <c r="D17" s="113">
        <v>3</v>
      </c>
      <c r="E17" s="113">
        <v>1</v>
      </c>
      <c r="F17" s="18" t="s">
        <v>134</v>
      </c>
    </row>
    <row r="18" spans="1:6" ht="15">
      <c r="A18" s="49" t="s">
        <v>308</v>
      </c>
      <c r="B18" s="131" t="s">
        <v>184</v>
      </c>
      <c r="C18" s="131" t="s">
        <v>184</v>
      </c>
      <c r="D18" s="113" t="s">
        <v>184</v>
      </c>
      <c r="E18" s="113" t="s">
        <v>184</v>
      </c>
      <c r="F18" s="18" t="s">
        <v>309</v>
      </c>
    </row>
    <row r="19" spans="1:6" ht="15.75" customHeight="1">
      <c r="A19" s="91" t="s">
        <v>310</v>
      </c>
      <c r="B19" s="111">
        <v>3173</v>
      </c>
      <c r="C19" s="132" t="s">
        <v>311</v>
      </c>
      <c r="D19" s="113">
        <v>5045</v>
      </c>
      <c r="E19" s="113">
        <v>520</v>
      </c>
      <c r="F19" s="58" t="s">
        <v>312</v>
      </c>
    </row>
    <row r="20" spans="1:6" ht="15">
      <c r="A20" s="92" t="s">
        <v>135</v>
      </c>
      <c r="B20" s="111">
        <v>3173</v>
      </c>
      <c r="C20" s="132" t="s">
        <v>311</v>
      </c>
      <c r="D20" s="113">
        <v>5045</v>
      </c>
      <c r="E20" s="113">
        <v>520</v>
      </c>
      <c r="F20" s="90" t="s">
        <v>130</v>
      </c>
    </row>
    <row r="21" spans="1:6" ht="15">
      <c r="A21" s="49" t="s">
        <v>136</v>
      </c>
      <c r="B21" s="111">
        <v>1995</v>
      </c>
      <c r="C21" s="132" t="s">
        <v>184</v>
      </c>
      <c r="D21" s="113" t="s">
        <v>184</v>
      </c>
      <c r="E21" s="113" t="s">
        <v>184</v>
      </c>
      <c r="F21" s="18" t="s">
        <v>132</v>
      </c>
    </row>
    <row r="22" spans="1:6" ht="15">
      <c r="A22" s="49" t="s">
        <v>137</v>
      </c>
      <c r="B22" s="111">
        <v>1178</v>
      </c>
      <c r="C22" s="132" t="s">
        <v>313</v>
      </c>
      <c r="D22" s="113">
        <v>5045</v>
      </c>
      <c r="E22" s="113">
        <v>520</v>
      </c>
      <c r="F22" s="18" t="s">
        <v>134</v>
      </c>
    </row>
    <row r="23" spans="1:6" ht="15">
      <c r="A23" s="49" t="s">
        <v>308</v>
      </c>
      <c r="B23" s="111" t="s">
        <v>184</v>
      </c>
      <c r="C23" s="132" t="s">
        <v>314</v>
      </c>
      <c r="D23" s="113" t="s">
        <v>184</v>
      </c>
      <c r="E23" s="113" t="s">
        <v>184</v>
      </c>
      <c r="F23" s="18" t="s">
        <v>309</v>
      </c>
    </row>
    <row r="24" spans="1:6" ht="14.25" customHeight="1">
      <c r="A24" s="40" t="s">
        <v>138</v>
      </c>
      <c r="B24" s="111"/>
      <c r="C24" s="112"/>
      <c r="D24" s="113"/>
      <c r="E24" s="113"/>
      <c r="F24" s="60" t="s">
        <v>126</v>
      </c>
    </row>
    <row r="25" spans="1:6" ht="15">
      <c r="A25" s="57" t="s">
        <v>127</v>
      </c>
      <c r="B25" s="111">
        <v>535</v>
      </c>
      <c r="C25" s="112">
        <v>928</v>
      </c>
      <c r="D25" s="113">
        <v>280</v>
      </c>
      <c r="E25" s="113">
        <v>631</v>
      </c>
      <c r="F25" s="58" t="s">
        <v>128</v>
      </c>
    </row>
    <row r="26" spans="1:6" ht="15">
      <c r="A26" s="57" t="s">
        <v>315</v>
      </c>
      <c r="B26" s="111">
        <v>708</v>
      </c>
      <c r="C26" s="112">
        <v>3156</v>
      </c>
      <c r="D26" s="133">
        <v>245</v>
      </c>
      <c r="E26" s="133">
        <v>1011</v>
      </c>
      <c r="F26" s="58" t="s">
        <v>316</v>
      </c>
    </row>
    <row r="27" spans="1:6" ht="15">
      <c r="A27" s="40" t="s">
        <v>139</v>
      </c>
      <c r="B27" s="111"/>
      <c r="C27" s="112"/>
      <c r="D27" s="113"/>
      <c r="E27" s="113"/>
      <c r="F27" s="60" t="s">
        <v>230</v>
      </c>
    </row>
    <row r="28" spans="1:6" ht="15">
      <c r="A28" s="57" t="s">
        <v>127</v>
      </c>
      <c r="B28" s="111" t="s">
        <v>184</v>
      </c>
      <c r="C28" s="111" t="s">
        <v>184</v>
      </c>
      <c r="D28" s="134" t="s">
        <v>184</v>
      </c>
      <c r="E28" s="134" t="s">
        <v>184</v>
      </c>
      <c r="F28" s="58" t="s">
        <v>128</v>
      </c>
    </row>
    <row r="29" spans="1:6" ht="15">
      <c r="A29" s="57" t="s">
        <v>315</v>
      </c>
      <c r="B29" s="111" t="s">
        <v>184</v>
      </c>
      <c r="C29" s="111" t="s">
        <v>184</v>
      </c>
      <c r="D29" s="134" t="s">
        <v>184</v>
      </c>
      <c r="E29" s="134" t="s">
        <v>184</v>
      </c>
      <c r="F29" s="58" t="s">
        <v>316</v>
      </c>
    </row>
    <row r="30" spans="1:6" s="4" customFormat="1" ht="15.75" customHeight="1">
      <c r="A30" s="47" t="s">
        <v>140</v>
      </c>
      <c r="B30" s="127"/>
      <c r="C30" s="128"/>
      <c r="D30" s="129"/>
      <c r="E30" s="129"/>
      <c r="F30" s="78" t="s">
        <v>141</v>
      </c>
    </row>
    <row r="31" spans="1:6" ht="15">
      <c r="A31" s="40" t="s">
        <v>142</v>
      </c>
      <c r="B31" s="111"/>
      <c r="C31" s="112"/>
      <c r="D31" s="113"/>
      <c r="E31" s="113"/>
      <c r="F31" s="60" t="s">
        <v>143</v>
      </c>
    </row>
    <row r="32" spans="1:6" ht="15">
      <c r="A32" s="57" t="s">
        <v>127</v>
      </c>
      <c r="B32" s="111" t="s">
        <v>184</v>
      </c>
      <c r="C32" s="112">
        <v>1</v>
      </c>
      <c r="D32" s="113" t="s">
        <v>184</v>
      </c>
      <c r="E32" s="113">
        <v>1</v>
      </c>
      <c r="F32" s="58" t="s">
        <v>128</v>
      </c>
    </row>
    <row r="33" spans="1:6" ht="15">
      <c r="A33" s="57" t="s">
        <v>144</v>
      </c>
      <c r="B33" s="111" t="s">
        <v>184</v>
      </c>
      <c r="C33" s="112">
        <v>12000</v>
      </c>
      <c r="D33" s="113" t="s">
        <v>184</v>
      </c>
      <c r="E33" s="113">
        <v>34</v>
      </c>
      <c r="F33" s="58" t="s">
        <v>231</v>
      </c>
    </row>
    <row r="34" spans="1:6" ht="15">
      <c r="A34" s="40" t="s">
        <v>145</v>
      </c>
      <c r="B34" s="111"/>
      <c r="C34" s="112"/>
      <c r="D34" s="113"/>
      <c r="E34" s="113"/>
      <c r="F34" s="60" t="s">
        <v>232</v>
      </c>
    </row>
    <row r="35" spans="1:6" ht="15">
      <c r="A35" s="57" t="s">
        <v>127</v>
      </c>
      <c r="B35" s="111"/>
      <c r="C35" s="112"/>
      <c r="D35" s="113"/>
      <c r="E35" s="113"/>
      <c r="F35" s="58" t="s">
        <v>128</v>
      </c>
    </row>
    <row r="36" spans="1:6" ht="15">
      <c r="A36" s="57" t="s">
        <v>146</v>
      </c>
      <c r="B36" s="111" t="s">
        <v>184</v>
      </c>
      <c r="C36" s="111" t="s">
        <v>184</v>
      </c>
      <c r="D36" s="134" t="s">
        <v>184</v>
      </c>
      <c r="E36" s="134" t="s">
        <v>184</v>
      </c>
      <c r="F36" s="58" t="s">
        <v>147</v>
      </c>
    </row>
    <row r="37" spans="1:6" ht="15">
      <c r="A37" s="57" t="s">
        <v>144</v>
      </c>
      <c r="B37" s="111" t="s">
        <v>184</v>
      </c>
      <c r="C37" s="111" t="s">
        <v>184</v>
      </c>
      <c r="D37" s="134" t="s">
        <v>184</v>
      </c>
      <c r="E37" s="134" t="s">
        <v>184</v>
      </c>
      <c r="F37" s="58" t="s">
        <v>231</v>
      </c>
    </row>
    <row r="38" spans="1:6" ht="22.5">
      <c r="A38" s="40" t="s">
        <v>317</v>
      </c>
      <c r="B38" s="111" t="s">
        <v>184</v>
      </c>
      <c r="C38" s="111" t="s">
        <v>184</v>
      </c>
      <c r="D38" s="134" t="s">
        <v>184</v>
      </c>
      <c r="E38" s="134" t="s">
        <v>184</v>
      </c>
      <c r="F38" s="60" t="s">
        <v>318</v>
      </c>
    </row>
    <row r="39" spans="1:6" ht="15" customHeight="1">
      <c r="A39" s="165" t="s">
        <v>319</v>
      </c>
      <c r="B39" s="165"/>
      <c r="C39" s="165"/>
      <c r="D39" s="165"/>
      <c r="E39" s="165"/>
      <c r="F39" s="165"/>
    </row>
    <row r="40" spans="1:6" ht="15">
      <c r="A40" s="66" t="s">
        <v>320</v>
      </c>
      <c r="B40" s="113">
        <v>1591</v>
      </c>
      <c r="C40" s="132">
        <v>988</v>
      </c>
      <c r="D40" s="113">
        <v>4718</v>
      </c>
      <c r="E40" s="113">
        <v>126</v>
      </c>
      <c r="F40" s="63" t="s">
        <v>321</v>
      </c>
    </row>
    <row r="41" spans="1:6" ht="15">
      <c r="A41" s="66" t="s">
        <v>322</v>
      </c>
      <c r="B41" s="113">
        <v>1200</v>
      </c>
      <c r="C41" s="132" t="s">
        <v>184</v>
      </c>
      <c r="D41" s="113">
        <v>410</v>
      </c>
      <c r="E41" s="113">
        <v>1660</v>
      </c>
      <c r="F41" s="63" t="s">
        <v>323</v>
      </c>
    </row>
    <row r="42" spans="1:6" ht="15">
      <c r="A42" s="66" t="s">
        <v>148</v>
      </c>
      <c r="B42" s="113">
        <v>360.9</v>
      </c>
      <c r="C42" s="132">
        <v>188.8</v>
      </c>
      <c r="D42" s="113">
        <v>96.4</v>
      </c>
      <c r="E42" s="113">
        <v>102.8</v>
      </c>
      <c r="F42" s="63" t="s">
        <v>149</v>
      </c>
    </row>
    <row r="43" spans="1:6" ht="15">
      <c r="A43" s="66" t="s">
        <v>324</v>
      </c>
      <c r="B43" s="113" t="s">
        <v>184</v>
      </c>
      <c r="C43" s="113" t="s">
        <v>184</v>
      </c>
      <c r="D43" s="113" t="s">
        <v>184</v>
      </c>
      <c r="E43" s="113">
        <v>2950</v>
      </c>
      <c r="F43" s="63" t="s">
        <v>325</v>
      </c>
    </row>
    <row r="44" spans="1:6" ht="15">
      <c r="A44" s="66" t="s">
        <v>150</v>
      </c>
      <c r="B44" s="123" t="s">
        <v>184</v>
      </c>
      <c r="C44" s="135">
        <v>6.4</v>
      </c>
      <c r="D44" s="123">
        <v>0.3</v>
      </c>
      <c r="E44" s="123">
        <v>0.7</v>
      </c>
      <c r="F44" s="63" t="s">
        <v>151</v>
      </c>
    </row>
    <row r="45" spans="1:6" ht="15">
      <c r="A45" s="66" t="s">
        <v>152</v>
      </c>
      <c r="B45" s="123">
        <v>20.4</v>
      </c>
      <c r="C45" s="135">
        <v>7.3</v>
      </c>
      <c r="D45" s="123">
        <v>2.6</v>
      </c>
      <c r="E45" s="113" t="s">
        <v>184</v>
      </c>
      <c r="F45" s="63" t="s">
        <v>153</v>
      </c>
    </row>
    <row r="46" spans="1:6" ht="20.1" customHeight="1">
      <c r="A46" s="150" t="s">
        <v>197</v>
      </c>
      <c r="B46" s="150"/>
      <c r="C46" s="150"/>
      <c r="D46" s="150"/>
      <c r="E46" s="150"/>
      <c r="F46" s="150"/>
    </row>
    <row r="47" spans="1:6" ht="12" customHeight="1">
      <c r="A47" s="151" t="s">
        <v>233</v>
      </c>
      <c r="B47" s="151"/>
      <c r="C47" s="151"/>
      <c r="D47" s="151"/>
      <c r="E47" s="151"/>
      <c r="F47" s="151"/>
    </row>
  </sheetData>
  <mergeCells count="4">
    <mergeCell ref="A4:F4"/>
    <mergeCell ref="A39:F39"/>
    <mergeCell ref="A46:F46"/>
    <mergeCell ref="A47:F47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workbookViewId="0" topLeftCell="A1">
      <selection activeCell="A29" sqref="A29"/>
    </sheetView>
  </sheetViews>
  <sheetFormatPr defaultColWidth="9.140625" defaultRowHeight="15"/>
  <cols>
    <col min="1" max="1" width="35.7109375" style="1" customWidth="1"/>
    <col min="2" max="6" width="9.7109375" style="1" customWidth="1"/>
    <col min="7" max="7" width="40.7109375" style="1" customWidth="1"/>
    <col min="8" max="13" width="9.140625" style="1" customWidth="1"/>
    <col min="14" max="14" width="10.00390625" style="1" bestFit="1" customWidth="1"/>
    <col min="15" max="16384" width="9.140625" style="1" customWidth="1"/>
  </cols>
  <sheetData>
    <row r="1" spans="1:6" ht="15" customHeight="1">
      <c r="A1" s="42" t="s">
        <v>251</v>
      </c>
      <c r="B1" s="10"/>
      <c r="C1" s="10"/>
      <c r="D1" s="10"/>
      <c r="E1" s="10"/>
      <c r="F1" s="10"/>
    </row>
    <row r="2" ht="15" customHeight="1">
      <c r="A2" s="33" t="s">
        <v>328</v>
      </c>
    </row>
    <row r="3" spans="1:6" ht="15" customHeight="1">
      <c r="A3" s="32" t="s">
        <v>329</v>
      </c>
      <c r="B3" s="28"/>
      <c r="C3" s="28"/>
      <c r="D3" s="28"/>
      <c r="E3" s="28"/>
      <c r="F3" s="28"/>
    </row>
    <row r="4" spans="1:6" ht="15" customHeight="1">
      <c r="A4" s="43" t="s">
        <v>330</v>
      </c>
      <c r="B4" s="29"/>
      <c r="C4" s="29"/>
      <c r="D4" s="29"/>
      <c r="E4" s="29"/>
      <c r="F4" s="29"/>
    </row>
    <row r="5" spans="1:7" ht="18.75" customHeight="1">
      <c r="A5" s="136" t="s">
        <v>3</v>
      </c>
      <c r="B5" s="44">
        <v>2010</v>
      </c>
      <c r="C5" s="44">
        <v>2015</v>
      </c>
      <c r="D5" s="45">
        <v>2021</v>
      </c>
      <c r="E5" s="154">
        <v>2022</v>
      </c>
      <c r="F5" s="155"/>
      <c r="G5" s="158" t="s">
        <v>4</v>
      </c>
    </row>
    <row r="6" spans="1:7" ht="41.25" customHeight="1">
      <c r="A6" s="136"/>
      <c r="B6" s="138" t="s">
        <v>252</v>
      </c>
      <c r="C6" s="156"/>
      <c r="D6" s="156"/>
      <c r="E6" s="157"/>
      <c r="F6" s="38" t="s">
        <v>253</v>
      </c>
      <c r="G6" s="138"/>
    </row>
    <row r="7" spans="1:7" ht="20.1" customHeight="1">
      <c r="A7" s="47" t="s">
        <v>5</v>
      </c>
      <c r="B7" s="98">
        <v>1171050</v>
      </c>
      <c r="C7" s="98">
        <v>1171050</v>
      </c>
      <c r="D7" s="99">
        <v>1171050</v>
      </c>
      <c r="E7" s="99">
        <v>1170878</v>
      </c>
      <c r="F7" s="100">
        <v>100</v>
      </c>
      <c r="G7" s="48" t="s">
        <v>6</v>
      </c>
    </row>
    <row r="8" spans="1:8" ht="20.1" customHeight="1">
      <c r="A8" s="49" t="s">
        <v>82</v>
      </c>
      <c r="B8" s="101"/>
      <c r="C8" s="101"/>
      <c r="D8" s="102"/>
      <c r="E8" s="102"/>
      <c r="F8" s="102"/>
      <c r="G8" s="18" t="s">
        <v>83</v>
      </c>
      <c r="H8" s="23"/>
    </row>
    <row r="9" spans="1:7" ht="20.1" customHeight="1">
      <c r="A9" s="40" t="s">
        <v>7</v>
      </c>
      <c r="B9" s="103">
        <v>756171</v>
      </c>
      <c r="C9" s="103">
        <v>751624</v>
      </c>
      <c r="D9" s="50" t="s">
        <v>254</v>
      </c>
      <c r="E9" s="50" t="s">
        <v>255</v>
      </c>
      <c r="F9" s="104">
        <v>64.5</v>
      </c>
      <c r="G9" s="51" t="s">
        <v>8</v>
      </c>
    </row>
    <row r="10" spans="1:7" ht="20.1" customHeight="1">
      <c r="A10" s="40" t="s">
        <v>9</v>
      </c>
      <c r="B10" s="103">
        <v>344510</v>
      </c>
      <c r="C10" s="103">
        <v>345895</v>
      </c>
      <c r="D10" s="105">
        <v>338327</v>
      </c>
      <c r="E10" s="105">
        <v>338766</v>
      </c>
      <c r="F10" s="104">
        <v>28.9</v>
      </c>
      <c r="G10" s="52" t="s">
        <v>182</v>
      </c>
    </row>
    <row r="11" spans="1:7" ht="20.1" customHeight="1">
      <c r="A11" s="40" t="s">
        <v>10</v>
      </c>
      <c r="B11" s="103">
        <v>8148</v>
      </c>
      <c r="C11" s="103">
        <v>8675</v>
      </c>
      <c r="D11" s="105">
        <v>8839</v>
      </c>
      <c r="E11" s="105">
        <v>8871</v>
      </c>
      <c r="F11" s="104">
        <v>0.8</v>
      </c>
      <c r="G11" s="53" t="s">
        <v>183</v>
      </c>
    </row>
    <row r="12" spans="1:7" ht="20.1" customHeight="1">
      <c r="A12" s="40" t="s">
        <v>11</v>
      </c>
      <c r="B12" s="103">
        <v>51834</v>
      </c>
      <c r="C12" s="103">
        <v>54724</v>
      </c>
      <c r="D12" s="50" t="s">
        <v>256</v>
      </c>
      <c r="E12" s="50" t="s">
        <v>257</v>
      </c>
      <c r="F12" s="104">
        <v>5</v>
      </c>
      <c r="G12" s="53" t="s">
        <v>12</v>
      </c>
    </row>
    <row r="13" spans="1:9" ht="20.1" customHeight="1">
      <c r="A13" s="40" t="s">
        <v>15</v>
      </c>
      <c r="B13" s="103">
        <v>8855</v>
      </c>
      <c r="C13" s="103">
        <v>8573</v>
      </c>
      <c r="D13" s="105">
        <v>8338</v>
      </c>
      <c r="E13" s="105">
        <v>8213</v>
      </c>
      <c r="F13" s="104">
        <v>0.7</v>
      </c>
      <c r="G13" s="53" t="s">
        <v>16</v>
      </c>
      <c r="I13" s="23"/>
    </row>
    <row r="14" spans="1:7" ht="30.75" customHeight="1">
      <c r="A14" s="159" t="s">
        <v>212</v>
      </c>
      <c r="B14" s="159"/>
      <c r="C14" s="159"/>
      <c r="D14" s="159"/>
      <c r="E14" s="159"/>
      <c r="F14" s="159"/>
      <c r="G14" s="159"/>
    </row>
    <row r="15" spans="1:7" ht="12" customHeight="1">
      <c r="A15" s="152" t="s">
        <v>17</v>
      </c>
      <c r="B15" s="152"/>
      <c r="C15" s="152"/>
      <c r="D15" s="152"/>
      <c r="E15" s="152"/>
      <c r="F15" s="152"/>
      <c r="G15" s="152"/>
    </row>
    <row r="16" spans="1:7" ht="24" customHeight="1">
      <c r="A16" s="151" t="s">
        <v>211</v>
      </c>
      <c r="B16" s="151"/>
      <c r="C16" s="151"/>
      <c r="D16" s="151"/>
      <c r="E16" s="151"/>
      <c r="F16" s="151"/>
      <c r="G16" s="151"/>
    </row>
    <row r="17" spans="1:7" ht="12" customHeight="1">
      <c r="A17" s="153" t="s">
        <v>159</v>
      </c>
      <c r="B17" s="153"/>
      <c r="C17" s="153"/>
      <c r="D17" s="153"/>
      <c r="E17" s="153"/>
      <c r="F17" s="153"/>
      <c r="G17" s="153"/>
    </row>
    <row r="21" ht="15">
      <c r="A21" s="20"/>
    </row>
  </sheetData>
  <mergeCells count="8">
    <mergeCell ref="A15:G15"/>
    <mergeCell ref="A17:G17"/>
    <mergeCell ref="E5:F5"/>
    <mergeCell ref="B6:E6"/>
    <mergeCell ref="A5:A6"/>
    <mergeCell ref="G5:G6"/>
    <mergeCell ref="A14:G14"/>
    <mergeCell ref="A16:G16"/>
  </mergeCells>
  <printOptions/>
  <pageMargins left="0.7" right="0.7" top="0.75" bottom="0.75" header="0.3" footer="0.3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workbookViewId="0" topLeftCell="A1">
      <selection activeCell="A32" sqref="A32"/>
    </sheetView>
  </sheetViews>
  <sheetFormatPr defaultColWidth="9.140625" defaultRowHeight="15"/>
  <cols>
    <col min="1" max="1" width="38.7109375" style="0" customWidth="1"/>
    <col min="2" max="6" width="10.7109375" style="0" customWidth="1"/>
    <col min="7" max="7" width="38.7109375" style="0" customWidth="1"/>
  </cols>
  <sheetData>
    <row r="1" s="1" customFormat="1" ht="15" customHeight="1">
      <c r="A1" s="33" t="s">
        <v>258</v>
      </c>
    </row>
    <row r="2" spans="1:6" s="1" customFormat="1" ht="15" customHeight="1">
      <c r="A2" s="54" t="s">
        <v>331</v>
      </c>
      <c r="B2" s="27"/>
      <c r="C2" s="27"/>
      <c r="D2" s="27"/>
      <c r="E2" s="27"/>
      <c r="F2" s="27"/>
    </row>
    <row r="3" spans="1:7" s="1" customFormat="1" ht="12">
      <c r="A3" s="137" t="s">
        <v>3</v>
      </c>
      <c r="B3" s="37">
        <v>2010</v>
      </c>
      <c r="C3" s="37">
        <v>2015</v>
      </c>
      <c r="D3" s="39">
        <v>2020</v>
      </c>
      <c r="E3" s="160">
        <v>2021</v>
      </c>
      <c r="F3" s="161"/>
      <c r="G3" s="158" t="s">
        <v>4</v>
      </c>
    </row>
    <row r="4" spans="1:7" s="1" customFormat="1" ht="22.5">
      <c r="A4" s="137"/>
      <c r="B4" s="137" t="s">
        <v>259</v>
      </c>
      <c r="C4" s="137"/>
      <c r="D4" s="137"/>
      <c r="E4" s="137"/>
      <c r="F4" s="37" t="s">
        <v>253</v>
      </c>
      <c r="G4" s="158"/>
    </row>
    <row r="5" spans="1:7" s="5" customFormat="1" ht="15" customHeight="1">
      <c r="A5" s="55" t="s">
        <v>18</v>
      </c>
      <c r="B5" s="106">
        <v>1334.2</v>
      </c>
      <c r="C5" s="107">
        <v>1299.1</v>
      </c>
      <c r="D5" s="108">
        <v>991.1</v>
      </c>
      <c r="E5" s="108">
        <v>1204.9</v>
      </c>
      <c r="F5" s="108">
        <v>100</v>
      </c>
      <c r="G5" s="56" t="s">
        <v>19</v>
      </c>
    </row>
    <row r="6" spans="1:7" s="1" customFormat="1" ht="15.95" customHeight="1">
      <c r="A6" s="57" t="s">
        <v>260</v>
      </c>
      <c r="B6" s="109">
        <v>1301.3</v>
      </c>
      <c r="C6" s="93">
        <v>1263.9</v>
      </c>
      <c r="D6" s="110">
        <v>957.3</v>
      </c>
      <c r="E6" s="110">
        <v>1169.8</v>
      </c>
      <c r="F6" s="110">
        <v>97.08689517802306</v>
      </c>
      <c r="G6" s="58" t="s">
        <v>261</v>
      </c>
    </row>
    <row r="7" spans="1:7" s="1" customFormat="1" ht="15.95" customHeight="1">
      <c r="A7" s="59" t="s">
        <v>20</v>
      </c>
      <c r="B7" s="109">
        <v>1258.5</v>
      </c>
      <c r="C7" s="93">
        <v>1221.6</v>
      </c>
      <c r="D7" s="110">
        <v>918.6</v>
      </c>
      <c r="E7" s="110">
        <v>1125.2</v>
      </c>
      <c r="F7" s="110">
        <v>93.38534318200679</v>
      </c>
      <c r="G7" s="18" t="s">
        <v>21</v>
      </c>
    </row>
    <row r="8" spans="1:7" s="1" customFormat="1" ht="21.75" customHeight="1">
      <c r="A8" s="57" t="s">
        <v>22</v>
      </c>
      <c r="B8" s="109">
        <v>32.9</v>
      </c>
      <c r="C8" s="93">
        <v>35.2</v>
      </c>
      <c r="D8" s="110">
        <v>33.8</v>
      </c>
      <c r="E8" s="110">
        <v>35.1</v>
      </c>
      <c r="F8" s="110">
        <v>2.9131048219769275</v>
      </c>
      <c r="G8" s="58" t="s">
        <v>23</v>
      </c>
    </row>
    <row r="9" spans="1:7" s="1" customFormat="1" ht="15.95" customHeight="1">
      <c r="A9" s="40" t="s">
        <v>24</v>
      </c>
      <c r="B9" s="109">
        <v>75.7</v>
      </c>
      <c r="C9" s="93">
        <v>77.5</v>
      </c>
      <c r="D9" s="110">
        <v>72.5</v>
      </c>
      <c r="E9" s="110">
        <v>79.8</v>
      </c>
      <c r="F9" s="110">
        <v>6.62295626193045</v>
      </c>
      <c r="G9" s="60" t="s">
        <v>25</v>
      </c>
    </row>
    <row r="10" spans="1:7" s="1" customFormat="1" ht="15.95" customHeight="1">
      <c r="A10" s="57" t="s">
        <v>26</v>
      </c>
      <c r="B10" s="109">
        <v>51.4</v>
      </c>
      <c r="C10" s="93">
        <v>62.6</v>
      </c>
      <c r="D10" s="110">
        <v>65.8</v>
      </c>
      <c r="E10" s="110">
        <v>71.5</v>
      </c>
      <c r="F10" s="110">
        <v>5.934102415138185</v>
      </c>
      <c r="G10" s="58" t="s">
        <v>27</v>
      </c>
    </row>
    <row r="11" spans="1:7" s="1" customFormat="1" ht="15.95" customHeight="1">
      <c r="A11" s="59" t="s">
        <v>28</v>
      </c>
      <c r="B11" s="109">
        <v>14.8</v>
      </c>
      <c r="C11" s="93">
        <v>18.6</v>
      </c>
      <c r="D11" s="110">
        <v>21.7</v>
      </c>
      <c r="E11" s="110">
        <v>24</v>
      </c>
      <c r="F11" s="110">
        <v>1.991866544941489</v>
      </c>
      <c r="G11" s="18" t="s">
        <v>29</v>
      </c>
    </row>
    <row r="12" spans="1:7" s="1" customFormat="1" ht="15.95" customHeight="1">
      <c r="A12" s="59" t="s">
        <v>262</v>
      </c>
      <c r="B12" s="109">
        <v>3</v>
      </c>
      <c r="C12" s="93">
        <v>0.2</v>
      </c>
      <c r="D12" s="110">
        <v>0.2</v>
      </c>
      <c r="E12" s="110">
        <v>0.2</v>
      </c>
      <c r="F12" s="110">
        <v>0.016598887874512407</v>
      </c>
      <c r="G12" s="18" t="s">
        <v>263</v>
      </c>
    </row>
    <row r="13" spans="1:7" s="1" customFormat="1" ht="15.95" customHeight="1">
      <c r="A13" s="59" t="s">
        <v>30</v>
      </c>
      <c r="B13" s="109">
        <v>20.2</v>
      </c>
      <c r="C13" s="93">
        <v>14.5</v>
      </c>
      <c r="D13" s="110">
        <v>16.4</v>
      </c>
      <c r="E13" s="110">
        <v>18.7</v>
      </c>
      <c r="F13" s="110">
        <v>1.55199601626691</v>
      </c>
      <c r="G13" s="18" t="s">
        <v>31</v>
      </c>
    </row>
    <row r="14" spans="1:7" s="1" customFormat="1" ht="15.95" customHeight="1">
      <c r="A14" s="59" t="s">
        <v>32</v>
      </c>
      <c r="B14" s="109">
        <v>13.3</v>
      </c>
      <c r="C14" s="93">
        <v>29.3</v>
      </c>
      <c r="D14" s="110">
        <v>27.5</v>
      </c>
      <c r="E14" s="110">
        <v>28.5</v>
      </c>
      <c r="F14" s="110">
        <v>2.365341522118018</v>
      </c>
      <c r="G14" s="18" t="s">
        <v>33</v>
      </c>
    </row>
    <row r="15" spans="1:7" s="1" customFormat="1" ht="15.95" customHeight="1">
      <c r="A15" s="57" t="s">
        <v>34</v>
      </c>
      <c r="B15" s="109">
        <v>24.4</v>
      </c>
      <c r="C15" s="93">
        <v>14.9</v>
      </c>
      <c r="D15" s="110">
        <v>6.8</v>
      </c>
      <c r="E15" s="110">
        <v>8.3</v>
      </c>
      <c r="F15" s="110">
        <v>0.6888538467922649</v>
      </c>
      <c r="G15" s="58" t="s">
        <v>35</v>
      </c>
    </row>
    <row r="16" spans="1:7" s="1" customFormat="1" ht="15.95" customHeight="1">
      <c r="A16" s="59" t="s">
        <v>36</v>
      </c>
      <c r="B16" s="109">
        <v>24.3</v>
      </c>
      <c r="C16" s="93">
        <v>14.9</v>
      </c>
      <c r="D16" s="110">
        <v>6.8</v>
      </c>
      <c r="E16" s="110">
        <v>8.3</v>
      </c>
      <c r="F16" s="110">
        <v>0.6888538467922649</v>
      </c>
      <c r="G16" s="18" t="s">
        <v>37</v>
      </c>
    </row>
    <row r="17" spans="1:7" s="1" customFormat="1" ht="15.95" customHeight="1">
      <c r="A17" s="59" t="s">
        <v>22</v>
      </c>
      <c r="B17" s="109">
        <v>0</v>
      </c>
      <c r="C17" s="109" t="s">
        <v>184</v>
      </c>
      <c r="D17" s="95" t="s">
        <v>184</v>
      </c>
      <c r="E17" s="110">
        <v>0.1</v>
      </c>
      <c r="F17" s="110">
        <v>0.008299443937256203</v>
      </c>
      <c r="G17" s="18" t="s">
        <v>23</v>
      </c>
    </row>
    <row r="18" spans="1:7" s="16" customFormat="1" ht="27" customHeight="1">
      <c r="A18" s="159" t="s">
        <v>213</v>
      </c>
      <c r="B18" s="159"/>
      <c r="C18" s="159"/>
      <c r="D18" s="159"/>
      <c r="E18" s="159"/>
      <c r="F18" s="159"/>
      <c r="G18" s="159"/>
    </row>
    <row r="19" spans="1:7" s="16" customFormat="1" ht="15.75" customHeight="1">
      <c r="A19" s="162" t="s">
        <v>214</v>
      </c>
      <c r="B19" s="162"/>
      <c r="C19" s="162"/>
      <c r="D19" s="162"/>
      <c r="E19" s="162"/>
      <c r="F19" s="162"/>
      <c r="G19" s="162"/>
    </row>
    <row r="20" spans="1:7" s="17" customFormat="1" ht="12" customHeight="1">
      <c r="A20" s="153"/>
      <c r="B20" s="153"/>
      <c r="C20" s="153"/>
      <c r="D20" s="153"/>
      <c r="E20" s="153"/>
      <c r="F20" s="153"/>
      <c r="G20" s="153"/>
    </row>
  </sheetData>
  <mergeCells count="7">
    <mergeCell ref="A20:G20"/>
    <mergeCell ref="A3:A4"/>
    <mergeCell ref="E3:F3"/>
    <mergeCell ref="G3:G4"/>
    <mergeCell ref="B4:E4"/>
    <mergeCell ref="A18:G18"/>
    <mergeCell ref="A19:G19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0"/>
  <sheetViews>
    <sheetView workbookViewId="0" topLeftCell="A1">
      <selection activeCell="A2" sqref="A2"/>
    </sheetView>
  </sheetViews>
  <sheetFormatPr defaultColWidth="9.140625" defaultRowHeight="15"/>
  <cols>
    <col min="1" max="1" width="37.7109375" style="0" customWidth="1"/>
    <col min="2" max="5" width="10.7109375" style="0" customWidth="1"/>
    <col min="6" max="6" width="40.7109375" style="0" customWidth="1"/>
  </cols>
  <sheetData>
    <row r="1" spans="1:3" ht="15" customHeight="1">
      <c r="A1" s="33" t="s">
        <v>264</v>
      </c>
      <c r="B1" s="1"/>
      <c r="C1" s="1"/>
    </row>
    <row r="2" spans="1:6" ht="15" customHeight="1">
      <c r="A2" s="54" t="s">
        <v>332</v>
      </c>
      <c r="B2" s="27"/>
      <c r="C2" s="27"/>
      <c r="D2" s="30"/>
      <c r="E2" s="30"/>
      <c r="F2" s="30"/>
    </row>
    <row r="3" spans="1:6" ht="20.1" customHeight="1">
      <c r="A3" s="36" t="s">
        <v>3</v>
      </c>
      <c r="B3" s="37">
        <v>2010</v>
      </c>
      <c r="C3" s="37">
        <v>2015</v>
      </c>
      <c r="D3" s="39">
        <v>2020</v>
      </c>
      <c r="E3" s="39">
        <v>2021</v>
      </c>
      <c r="F3" s="46" t="s">
        <v>4</v>
      </c>
    </row>
    <row r="4" spans="1:6" ht="20.1" customHeight="1">
      <c r="A4" s="40" t="s">
        <v>38</v>
      </c>
      <c r="B4" s="61"/>
      <c r="C4" s="40"/>
      <c r="D4" s="62"/>
      <c r="E4" s="62"/>
      <c r="F4" s="63" t="s">
        <v>39</v>
      </c>
    </row>
    <row r="5" spans="1:6" ht="15" customHeight="1">
      <c r="A5" s="57" t="s">
        <v>40</v>
      </c>
      <c r="B5" s="109">
        <v>2.8</v>
      </c>
      <c r="C5" s="93">
        <v>1.9</v>
      </c>
      <c r="D5" s="110">
        <v>1.4</v>
      </c>
      <c r="E5" s="110">
        <v>1.3</v>
      </c>
      <c r="F5" s="64" t="s">
        <v>156</v>
      </c>
    </row>
    <row r="6" spans="1:6" ht="27.75" customHeight="1">
      <c r="A6" s="59" t="s">
        <v>41</v>
      </c>
      <c r="B6" s="109">
        <v>1.8</v>
      </c>
      <c r="C6" s="93">
        <v>1.2</v>
      </c>
      <c r="D6" s="110">
        <v>0.8</v>
      </c>
      <c r="E6" s="110">
        <v>0.8</v>
      </c>
      <c r="F6" s="65" t="s">
        <v>42</v>
      </c>
    </row>
    <row r="7" spans="1:6" ht="15" customHeight="1">
      <c r="A7" s="57" t="s">
        <v>43</v>
      </c>
      <c r="B7" s="109">
        <v>13330.3</v>
      </c>
      <c r="C7" s="93">
        <v>12539.2</v>
      </c>
      <c r="D7" s="110">
        <v>11195.7</v>
      </c>
      <c r="E7" s="110">
        <v>14700.5</v>
      </c>
      <c r="F7" s="64" t="s">
        <v>157</v>
      </c>
    </row>
    <row r="8" spans="1:6" ht="15" customHeight="1">
      <c r="A8" s="59" t="s">
        <v>44</v>
      </c>
      <c r="B8" s="109">
        <v>17.2</v>
      </c>
      <c r="C8" s="93">
        <v>21.8</v>
      </c>
      <c r="D8" s="110">
        <v>16.3</v>
      </c>
      <c r="E8" s="110">
        <f>11.5+5.5</f>
        <v>17</v>
      </c>
      <c r="F8" s="65" t="s">
        <v>45</v>
      </c>
    </row>
    <row r="9" spans="1:6" ht="15" customHeight="1">
      <c r="A9" s="40" t="s">
        <v>46</v>
      </c>
      <c r="B9" s="109">
        <v>40.5</v>
      </c>
      <c r="C9" s="93">
        <v>43.8</v>
      </c>
      <c r="D9" s="110">
        <v>32.4</v>
      </c>
      <c r="E9" s="110">
        <v>35.9</v>
      </c>
      <c r="F9" s="60" t="s">
        <v>215</v>
      </c>
    </row>
    <row r="10" spans="1:6" ht="15" customHeight="1">
      <c r="A10" s="66" t="s">
        <v>265</v>
      </c>
      <c r="B10" s="109">
        <v>19.4</v>
      </c>
      <c r="C10" s="93">
        <v>21</v>
      </c>
      <c r="D10" s="110">
        <v>11.1</v>
      </c>
      <c r="E10" s="110">
        <f>6.5+4.7</f>
        <v>11.2</v>
      </c>
      <c r="F10" s="63" t="s">
        <v>266</v>
      </c>
    </row>
    <row r="11" spans="1:6" ht="15" customHeight="1">
      <c r="A11" s="40" t="s">
        <v>47</v>
      </c>
      <c r="B11" s="109">
        <v>13252.2</v>
      </c>
      <c r="C11" s="93">
        <v>12449.2</v>
      </c>
      <c r="D11" s="110">
        <v>11132.8</v>
      </c>
      <c r="E11" s="110">
        <f>2559+12074.9</f>
        <v>14633.9</v>
      </c>
      <c r="F11" s="63" t="s">
        <v>48</v>
      </c>
    </row>
    <row r="12" spans="1:6" ht="30" customHeight="1">
      <c r="A12" s="40" t="s">
        <v>49</v>
      </c>
      <c r="B12" s="109"/>
      <c r="C12" s="93"/>
      <c r="D12" s="110"/>
      <c r="E12" s="110"/>
      <c r="F12" s="63" t="s">
        <v>50</v>
      </c>
    </row>
    <row r="13" spans="1:6" ht="15" customHeight="1">
      <c r="A13" s="57" t="s">
        <v>51</v>
      </c>
      <c r="B13" s="109"/>
      <c r="C13" s="93"/>
      <c r="D13" s="110"/>
      <c r="E13" s="110"/>
      <c r="F13" s="64" t="s">
        <v>52</v>
      </c>
    </row>
    <row r="14" spans="1:6" ht="15" customHeight="1">
      <c r="A14" s="59" t="s">
        <v>53</v>
      </c>
      <c r="B14" s="109">
        <v>1499.6</v>
      </c>
      <c r="C14" s="93">
        <v>1254.1</v>
      </c>
      <c r="D14" s="110">
        <v>1528</v>
      </c>
      <c r="E14" s="110">
        <v>1520.2</v>
      </c>
      <c r="F14" s="65" t="s">
        <v>156</v>
      </c>
    </row>
    <row r="15" spans="1:6" ht="15" customHeight="1">
      <c r="A15" s="59" t="s">
        <v>54</v>
      </c>
      <c r="B15" s="109">
        <v>67.9</v>
      </c>
      <c r="C15" s="93">
        <v>23.3</v>
      </c>
      <c r="D15" s="110">
        <v>37.8</v>
      </c>
      <c r="E15" s="110">
        <v>66.5</v>
      </c>
      <c r="F15" s="65" t="s">
        <v>185</v>
      </c>
    </row>
    <row r="16" spans="1:6" ht="15" customHeight="1">
      <c r="A16" s="57" t="s">
        <v>55</v>
      </c>
      <c r="B16" s="109"/>
      <c r="C16" s="93"/>
      <c r="D16" s="110"/>
      <c r="E16" s="110"/>
      <c r="F16" s="64" t="s">
        <v>56</v>
      </c>
    </row>
    <row r="17" spans="1:6" ht="15" customHeight="1">
      <c r="A17" s="59" t="s">
        <v>40</v>
      </c>
      <c r="B17" s="109">
        <v>99.8</v>
      </c>
      <c r="C17" s="93">
        <v>99.8</v>
      </c>
      <c r="D17" s="110">
        <v>99.9</v>
      </c>
      <c r="E17" s="110">
        <v>99.9</v>
      </c>
      <c r="F17" s="65" t="s">
        <v>156</v>
      </c>
    </row>
    <row r="18" spans="1:6" ht="15" customHeight="1">
      <c r="A18" s="59" t="s">
        <v>57</v>
      </c>
      <c r="B18" s="109">
        <v>46.5</v>
      </c>
      <c r="C18" s="93">
        <v>20.6</v>
      </c>
      <c r="D18" s="110">
        <v>37.6</v>
      </c>
      <c r="E18" s="110">
        <v>49.9</v>
      </c>
      <c r="F18" s="65" t="s">
        <v>185</v>
      </c>
    </row>
    <row r="19" spans="1:6" s="17" customFormat="1" ht="20.1" customHeight="1">
      <c r="A19" s="150" t="s">
        <v>154</v>
      </c>
      <c r="B19" s="150"/>
      <c r="C19" s="150"/>
      <c r="D19" s="150"/>
      <c r="E19" s="150"/>
      <c r="F19" s="150"/>
    </row>
    <row r="20" spans="1:6" s="17" customFormat="1" ht="12" customHeight="1">
      <c r="A20" s="163" t="s">
        <v>155</v>
      </c>
      <c r="B20" s="163"/>
      <c r="C20" s="163"/>
      <c r="D20" s="163"/>
      <c r="E20" s="163"/>
      <c r="F20" s="163"/>
    </row>
  </sheetData>
  <mergeCells count="2">
    <mergeCell ref="A19:F19"/>
    <mergeCell ref="A20:F20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8"/>
  <sheetViews>
    <sheetView workbookViewId="0" topLeftCell="A1">
      <selection activeCell="I25" sqref="I25"/>
    </sheetView>
  </sheetViews>
  <sheetFormatPr defaultColWidth="9.140625" defaultRowHeight="15"/>
  <cols>
    <col min="1" max="1" width="38.7109375" style="0" customWidth="1"/>
    <col min="2" max="5" width="8.7109375" style="0" customWidth="1"/>
    <col min="6" max="6" width="38.7109375" style="0" customWidth="1"/>
  </cols>
  <sheetData>
    <row r="1" spans="1:8" ht="15">
      <c r="A1" s="33" t="s">
        <v>267</v>
      </c>
      <c r="B1" s="1"/>
      <c r="C1" s="1"/>
      <c r="D1" s="1"/>
      <c r="E1" s="1"/>
      <c r="F1" s="1"/>
      <c r="G1" s="1"/>
      <c r="H1" s="1"/>
    </row>
    <row r="2" spans="1:8" ht="15">
      <c r="A2" s="54" t="s">
        <v>333</v>
      </c>
      <c r="B2" s="27"/>
      <c r="C2" s="27"/>
      <c r="D2" s="27"/>
      <c r="E2" s="27"/>
      <c r="F2" s="27"/>
      <c r="G2" s="1"/>
      <c r="H2" s="1"/>
    </row>
    <row r="3" spans="1:8" ht="15">
      <c r="A3" s="67" t="s">
        <v>3</v>
      </c>
      <c r="B3" s="68">
        <v>2010</v>
      </c>
      <c r="C3" s="68">
        <v>2015</v>
      </c>
      <c r="D3" s="68">
        <v>2020</v>
      </c>
      <c r="E3" s="68">
        <v>2021</v>
      </c>
      <c r="F3" s="69" t="s">
        <v>4</v>
      </c>
      <c r="G3" s="1"/>
      <c r="H3" s="1"/>
    </row>
    <row r="4" spans="1:8" ht="20.1" customHeight="1">
      <c r="A4" s="164" t="s">
        <v>268</v>
      </c>
      <c r="B4" s="164"/>
      <c r="C4" s="164"/>
      <c r="D4" s="164"/>
      <c r="E4" s="164"/>
      <c r="F4" s="164"/>
      <c r="G4" s="12"/>
      <c r="H4" s="12"/>
    </row>
    <row r="5" spans="1:8" ht="15" customHeight="1">
      <c r="A5" s="70" t="s">
        <v>58</v>
      </c>
      <c r="B5" s="114">
        <v>158</v>
      </c>
      <c r="C5" s="114">
        <v>123</v>
      </c>
      <c r="D5" s="61">
        <v>101</v>
      </c>
      <c r="E5" s="61">
        <v>90</v>
      </c>
      <c r="F5" s="71" t="s">
        <v>59</v>
      </c>
      <c r="G5" s="1"/>
      <c r="H5" s="1"/>
    </row>
    <row r="6" spans="1:8" ht="15" customHeight="1">
      <c r="A6" s="70" t="s">
        <v>60</v>
      </c>
      <c r="B6" s="40">
        <v>56</v>
      </c>
      <c r="C6" s="114">
        <v>53</v>
      </c>
      <c r="D6" s="61">
        <v>67</v>
      </c>
      <c r="E6" s="61">
        <v>63</v>
      </c>
      <c r="F6" s="71" t="s">
        <v>61</v>
      </c>
      <c r="G6" s="1"/>
      <c r="H6" s="1"/>
    </row>
    <row r="7" spans="1:8" ht="15" customHeight="1">
      <c r="A7" s="70" t="s">
        <v>62</v>
      </c>
      <c r="B7" s="114">
        <v>480</v>
      </c>
      <c r="C7" s="114">
        <v>563</v>
      </c>
      <c r="D7" s="61">
        <v>703</v>
      </c>
      <c r="E7" s="61">
        <v>672</v>
      </c>
      <c r="F7" s="71" t="s">
        <v>63</v>
      </c>
      <c r="G7" s="1"/>
      <c r="H7" s="1"/>
    </row>
    <row r="8" spans="1:8" ht="15" customHeight="1">
      <c r="A8" s="70" t="s">
        <v>64</v>
      </c>
      <c r="B8" s="40">
        <v>26</v>
      </c>
      <c r="C8" s="114">
        <v>21</v>
      </c>
      <c r="D8" s="61">
        <v>49</v>
      </c>
      <c r="E8" s="61">
        <v>49</v>
      </c>
      <c r="F8" s="71" t="s">
        <v>65</v>
      </c>
      <c r="G8" s="1"/>
      <c r="H8" s="1"/>
    </row>
    <row r="9" spans="1:8" ht="15" customHeight="1">
      <c r="A9" s="70" t="s">
        <v>66</v>
      </c>
      <c r="B9" s="114">
        <v>24</v>
      </c>
      <c r="C9" s="114">
        <v>27</v>
      </c>
      <c r="D9" s="61">
        <v>14</v>
      </c>
      <c r="E9" s="61">
        <v>14</v>
      </c>
      <c r="F9" s="71" t="s">
        <v>67</v>
      </c>
      <c r="G9" s="1"/>
      <c r="H9" s="1"/>
    </row>
    <row r="10" spans="1:8" ht="15" customHeight="1">
      <c r="A10" s="70" t="s">
        <v>68</v>
      </c>
      <c r="B10" s="40">
        <v>19</v>
      </c>
      <c r="C10" s="114">
        <v>11</v>
      </c>
      <c r="D10" s="61">
        <v>30</v>
      </c>
      <c r="E10" s="61">
        <v>25</v>
      </c>
      <c r="F10" s="71" t="s">
        <v>69</v>
      </c>
      <c r="G10" s="1"/>
      <c r="H10" s="1"/>
    </row>
    <row r="11" spans="1:8" ht="20.1" customHeight="1">
      <c r="A11" s="165" t="s">
        <v>269</v>
      </c>
      <c r="B11" s="165"/>
      <c r="C11" s="165"/>
      <c r="D11" s="165"/>
      <c r="E11" s="165"/>
      <c r="F11" s="165"/>
      <c r="G11" s="7"/>
      <c r="H11" s="7"/>
    </row>
    <row r="12" spans="1:8" ht="15" customHeight="1">
      <c r="A12" s="70" t="s">
        <v>58</v>
      </c>
      <c r="B12" s="114">
        <v>3125</v>
      </c>
      <c r="C12" s="114">
        <v>2707</v>
      </c>
      <c r="D12" s="115">
        <v>2513</v>
      </c>
      <c r="E12" s="115">
        <v>2343</v>
      </c>
      <c r="F12" s="71" t="s">
        <v>59</v>
      </c>
      <c r="G12" s="1"/>
      <c r="H12" s="1"/>
    </row>
    <row r="13" spans="1:8" ht="15" customHeight="1">
      <c r="A13" s="70" t="s">
        <v>60</v>
      </c>
      <c r="B13" s="114">
        <v>1925</v>
      </c>
      <c r="C13" s="114">
        <v>1942</v>
      </c>
      <c r="D13" s="115">
        <v>2113</v>
      </c>
      <c r="E13" s="115">
        <v>2104</v>
      </c>
      <c r="F13" s="71" t="s">
        <v>61</v>
      </c>
      <c r="G13" s="1"/>
      <c r="H13" s="1"/>
    </row>
    <row r="14" spans="1:8" ht="15" customHeight="1">
      <c r="A14" s="70" t="s">
        <v>62</v>
      </c>
      <c r="B14" s="114">
        <v>10364</v>
      </c>
      <c r="C14" s="114">
        <v>10776</v>
      </c>
      <c r="D14" s="115">
        <v>13700</v>
      </c>
      <c r="E14" s="115">
        <v>13881</v>
      </c>
      <c r="F14" s="71" t="s">
        <v>63</v>
      </c>
      <c r="G14" s="1"/>
      <c r="H14" s="1"/>
    </row>
    <row r="15" spans="1:8" ht="15" customHeight="1">
      <c r="A15" s="70" t="s">
        <v>64</v>
      </c>
      <c r="B15" s="114">
        <v>8763</v>
      </c>
      <c r="C15" s="114">
        <v>9504</v>
      </c>
      <c r="D15" s="115">
        <v>7825</v>
      </c>
      <c r="E15" s="115">
        <v>7825</v>
      </c>
      <c r="F15" s="71" t="s">
        <v>65</v>
      </c>
      <c r="G15" s="1"/>
      <c r="H15" s="1"/>
    </row>
    <row r="16" spans="1:8" ht="15" customHeight="1">
      <c r="A16" s="70" t="s">
        <v>66</v>
      </c>
      <c r="B16" s="40">
        <v>236</v>
      </c>
      <c r="C16" s="114">
        <v>180</v>
      </c>
      <c r="D16" s="115">
        <v>5637</v>
      </c>
      <c r="E16" s="115">
        <v>5637</v>
      </c>
      <c r="F16" s="71" t="s">
        <v>67</v>
      </c>
      <c r="G16" s="1"/>
      <c r="H16" s="1"/>
    </row>
    <row r="17" spans="1:8" ht="15" customHeight="1">
      <c r="A17" s="70" t="s">
        <v>68</v>
      </c>
      <c r="B17" s="40">
        <v>4631</v>
      </c>
      <c r="C17" s="114">
        <v>4340</v>
      </c>
      <c r="D17" s="115">
        <v>4812</v>
      </c>
      <c r="E17" s="115">
        <v>4715</v>
      </c>
      <c r="F17" s="71" t="s">
        <v>69</v>
      </c>
      <c r="G17" s="1"/>
      <c r="H17" s="1"/>
    </row>
    <row r="18" spans="1:6" ht="15">
      <c r="A18" s="17"/>
      <c r="B18" s="17"/>
      <c r="C18" s="17"/>
      <c r="D18" s="17"/>
      <c r="E18" s="17"/>
      <c r="F18" s="17"/>
    </row>
  </sheetData>
  <mergeCells count="2">
    <mergeCell ref="A4:F4"/>
    <mergeCell ref="A11:F1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7"/>
  <sheetViews>
    <sheetView workbookViewId="0" topLeftCell="A1">
      <selection activeCell="E22" sqref="E22"/>
    </sheetView>
  </sheetViews>
  <sheetFormatPr defaultColWidth="30.57421875" defaultRowHeight="15"/>
  <cols>
    <col min="1" max="1" width="30.7109375" style="1" customWidth="1"/>
    <col min="2" max="5" width="9.7109375" style="1" customWidth="1"/>
    <col min="6" max="6" width="15.7109375" style="1" customWidth="1"/>
    <col min="7" max="7" width="15.7109375" style="15" customWidth="1"/>
    <col min="8" max="8" width="30.7109375" style="1" customWidth="1"/>
    <col min="9" max="256" width="30.57421875" style="1" customWidth="1"/>
    <col min="257" max="257" width="38.00390625" style="1" customWidth="1"/>
    <col min="258" max="261" width="13.00390625" style="1" customWidth="1"/>
    <col min="262" max="262" width="47.00390625" style="1" customWidth="1"/>
    <col min="263" max="512" width="30.57421875" style="1" customWidth="1"/>
    <col min="513" max="513" width="38.00390625" style="1" customWidth="1"/>
    <col min="514" max="517" width="13.00390625" style="1" customWidth="1"/>
    <col min="518" max="518" width="47.00390625" style="1" customWidth="1"/>
    <col min="519" max="768" width="30.57421875" style="1" customWidth="1"/>
    <col min="769" max="769" width="38.00390625" style="1" customWidth="1"/>
    <col min="770" max="773" width="13.00390625" style="1" customWidth="1"/>
    <col min="774" max="774" width="47.00390625" style="1" customWidth="1"/>
    <col min="775" max="1024" width="30.57421875" style="1" customWidth="1"/>
    <col min="1025" max="1025" width="38.00390625" style="1" customWidth="1"/>
    <col min="1026" max="1029" width="13.00390625" style="1" customWidth="1"/>
    <col min="1030" max="1030" width="47.00390625" style="1" customWidth="1"/>
    <col min="1031" max="1280" width="30.57421875" style="1" customWidth="1"/>
    <col min="1281" max="1281" width="38.00390625" style="1" customWidth="1"/>
    <col min="1282" max="1285" width="13.00390625" style="1" customWidth="1"/>
    <col min="1286" max="1286" width="47.00390625" style="1" customWidth="1"/>
    <col min="1287" max="1536" width="30.57421875" style="1" customWidth="1"/>
    <col min="1537" max="1537" width="38.00390625" style="1" customWidth="1"/>
    <col min="1538" max="1541" width="13.00390625" style="1" customWidth="1"/>
    <col min="1542" max="1542" width="47.00390625" style="1" customWidth="1"/>
    <col min="1543" max="1792" width="30.57421875" style="1" customWidth="1"/>
    <col min="1793" max="1793" width="38.00390625" style="1" customWidth="1"/>
    <col min="1794" max="1797" width="13.00390625" style="1" customWidth="1"/>
    <col min="1798" max="1798" width="47.00390625" style="1" customWidth="1"/>
    <col min="1799" max="2048" width="30.57421875" style="1" customWidth="1"/>
    <col min="2049" max="2049" width="38.00390625" style="1" customWidth="1"/>
    <col min="2050" max="2053" width="13.00390625" style="1" customWidth="1"/>
    <col min="2054" max="2054" width="47.00390625" style="1" customWidth="1"/>
    <col min="2055" max="2304" width="30.57421875" style="1" customWidth="1"/>
    <col min="2305" max="2305" width="38.00390625" style="1" customWidth="1"/>
    <col min="2306" max="2309" width="13.00390625" style="1" customWidth="1"/>
    <col min="2310" max="2310" width="47.00390625" style="1" customWidth="1"/>
    <col min="2311" max="2560" width="30.57421875" style="1" customWidth="1"/>
    <col min="2561" max="2561" width="38.00390625" style="1" customWidth="1"/>
    <col min="2562" max="2565" width="13.00390625" style="1" customWidth="1"/>
    <col min="2566" max="2566" width="47.00390625" style="1" customWidth="1"/>
    <col min="2567" max="2816" width="30.57421875" style="1" customWidth="1"/>
    <col min="2817" max="2817" width="38.00390625" style="1" customWidth="1"/>
    <col min="2818" max="2821" width="13.00390625" style="1" customWidth="1"/>
    <col min="2822" max="2822" width="47.00390625" style="1" customWidth="1"/>
    <col min="2823" max="3072" width="30.57421875" style="1" customWidth="1"/>
    <col min="3073" max="3073" width="38.00390625" style="1" customWidth="1"/>
    <col min="3074" max="3077" width="13.00390625" style="1" customWidth="1"/>
    <col min="3078" max="3078" width="47.00390625" style="1" customWidth="1"/>
    <col min="3079" max="3328" width="30.57421875" style="1" customWidth="1"/>
    <col min="3329" max="3329" width="38.00390625" style="1" customWidth="1"/>
    <col min="3330" max="3333" width="13.00390625" style="1" customWidth="1"/>
    <col min="3334" max="3334" width="47.00390625" style="1" customWidth="1"/>
    <col min="3335" max="3584" width="30.57421875" style="1" customWidth="1"/>
    <col min="3585" max="3585" width="38.00390625" style="1" customWidth="1"/>
    <col min="3586" max="3589" width="13.00390625" style="1" customWidth="1"/>
    <col min="3590" max="3590" width="47.00390625" style="1" customWidth="1"/>
    <col min="3591" max="3840" width="30.57421875" style="1" customWidth="1"/>
    <col min="3841" max="3841" width="38.00390625" style="1" customWidth="1"/>
    <col min="3842" max="3845" width="13.00390625" style="1" customWidth="1"/>
    <col min="3846" max="3846" width="47.00390625" style="1" customWidth="1"/>
    <col min="3847" max="4096" width="30.57421875" style="1" customWidth="1"/>
    <col min="4097" max="4097" width="38.00390625" style="1" customWidth="1"/>
    <col min="4098" max="4101" width="13.00390625" style="1" customWidth="1"/>
    <col min="4102" max="4102" width="47.00390625" style="1" customWidth="1"/>
    <col min="4103" max="4352" width="30.57421875" style="1" customWidth="1"/>
    <col min="4353" max="4353" width="38.00390625" style="1" customWidth="1"/>
    <col min="4354" max="4357" width="13.00390625" style="1" customWidth="1"/>
    <col min="4358" max="4358" width="47.00390625" style="1" customWidth="1"/>
    <col min="4359" max="4608" width="30.57421875" style="1" customWidth="1"/>
    <col min="4609" max="4609" width="38.00390625" style="1" customWidth="1"/>
    <col min="4610" max="4613" width="13.00390625" style="1" customWidth="1"/>
    <col min="4614" max="4614" width="47.00390625" style="1" customWidth="1"/>
    <col min="4615" max="4864" width="30.57421875" style="1" customWidth="1"/>
    <col min="4865" max="4865" width="38.00390625" style="1" customWidth="1"/>
    <col min="4866" max="4869" width="13.00390625" style="1" customWidth="1"/>
    <col min="4870" max="4870" width="47.00390625" style="1" customWidth="1"/>
    <col min="4871" max="5120" width="30.57421875" style="1" customWidth="1"/>
    <col min="5121" max="5121" width="38.00390625" style="1" customWidth="1"/>
    <col min="5122" max="5125" width="13.00390625" style="1" customWidth="1"/>
    <col min="5126" max="5126" width="47.00390625" style="1" customWidth="1"/>
    <col min="5127" max="5376" width="30.57421875" style="1" customWidth="1"/>
    <col min="5377" max="5377" width="38.00390625" style="1" customWidth="1"/>
    <col min="5378" max="5381" width="13.00390625" style="1" customWidth="1"/>
    <col min="5382" max="5382" width="47.00390625" style="1" customWidth="1"/>
    <col min="5383" max="5632" width="30.57421875" style="1" customWidth="1"/>
    <col min="5633" max="5633" width="38.00390625" style="1" customWidth="1"/>
    <col min="5634" max="5637" width="13.00390625" style="1" customWidth="1"/>
    <col min="5638" max="5638" width="47.00390625" style="1" customWidth="1"/>
    <col min="5639" max="5888" width="30.57421875" style="1" customWidth="1"/>
    <col min="5889" max="5889" width="38.00390625" style="1" customWidth="1"/>
    <col min="5890" max="5893" width="13.00390625" style="1" customWidth="1"/>
    <col min="5894" max="5894" width="47.00390625" style="1" customWidth="1"/>
    <col min="5895" max="6144" width="30.57421875" style="1" customWidth="1"/>
    <col min="6145" max="6145" width="38.00390625" style="1" customWidth="1"/>
    <col min="6146" max="6149" width="13.00390625" style="1" customWidth="1"/>
    <col min="6150" max="6150" width="47.00390625" style="1" customWidth="1"/>
    <col min="6151" max="6400" width="30.57421875" style="1" customWidth="1"/>
    <col min="6401" max="6401" width="38.00390625" style="1" customWidth="1"/>
    <col min="6402" max="6405" width="13.00390625" style="1" customWidth="1"/>
    <col min="6406" max="6406" width="47.00390625" style="1" customWidth="1"/>
    <col min="6407" max="6656" width="30.57421875" style="1" customWidth="1"/>
    <col min="6657" max="6657" width="38.00390625" style="1" customWidth="1"/>
    <col min="6658" max="6661" width="13.00390625" style="1" customWidth="1"/>
    <col min="6662" max="6662" width="47.00390625" style="1" customWidth="1"/>
    <col min="6663" max="6912" width="30.57421875" style="1" customWidth="1"/>
    <col min="6913" max="6913" width="38.00390625" style="1" customWidth="1"/>
    <col min="6914" max="6917" width="13.00390625" style="1" customWidth="1"/>
    <col min="6918" max="6918" width="47.00390625" style="1" customWidth="1"/>
    <col min="6919" max="7168" width="30.57421875" style="1" customWidth="1"/>
    <col min="7169" max="7169" width="38.00390625" style="1" customWidth="1"/>
    <col min="7170" max="7173" width="13.00390625" style="1" customWidth="1"/>
    <col min="7174" max="7174" width="47.00390625" style="1" customWidth="1"/>
    <col min="7175" max="7424" width="30.57421875" style="1" customWidth="1"/>
    <col min="7425" max="7425" width="38.00390625" style="1" customWidth="1"/>
    <col min="7426" max="7429" width="13.00390625" style="1" customWidth="1"/>
    <col min="7430" max="7430" width="47.00390625" style="1" customWidth="1"/>
    <col min="7431" max="7680" width="30.57421875" style="1" customWidth="1"/>
    <col min="7681" max="7681" width="38.00390625" style="1" customWidth="1"/>
    <col min="7682" max="7685" width="13.00390625" style="1" customWidth="1"/>
    <col min="7686" max="7686" width="47.00390625" style="1" customWidth="1"/>
    <col min="7687" max="7936" width="30.57421875" style="1" customWidth="1"/>
    <col min="7937" max="7937" width="38.00390625" style="1" customWidth="1"/>
    <col min="7938" max="7941" width="13.00390625" style="1" customWidth="1"/>
    <col min="7942" max="7942" width="47.00390625" style="1" customWidth="1"/>
    <col min="7943" max="8192" width="30.57421875" style="1" customWidth="1"/>
    <col min="8193" max="8193" width="38.00390625" style="1" customWidth="1"/>
    <col min="8194" max="8197" width="13.00390625" style="1" customWidth="1"/>
    <col min="8198" max="8198" width="47.00390625" style="1" customWidth="1"/>
    <col min="8199" max="8448" width="30.57421875" style="1" customWidth="1"/>
    <col min="8449" max="8449" width="38.00390625" style="1" customWidth="1"/>
    <col min="8450" max="8453" width="13.00390625" style="1" customWidth="1"/>
    <col min="8454" max="8454" width="47.00390625" style="1" customWidth="1"/>
    <col min="8455" max="8704" width="30.57421875" style="1" customWidth="1"/>
    <col min="8705" max="8705" width="38.00390625" style="1" customWidth="1"/>
    <col min="8706" max="8709" width="13.00390625" style="1" customWidth="1"/>
    <col min="8710" max="8710" width="47.00390625" style="1" customWidth="1"/>
    <col min="8711" max="8960" width="30.57421875" style="1" customWidth="1"/>
    <col min="8961" max="8961" width="38.00390625" style="1" customWidth="1"/>
    <col min="8962" max="8965" width="13.00390625" style="1" customWidth="1"/>
    <col min="8966" max="8966" width="47.00390625" style="1" customWidth="1"/>
    <col min="8967" max="9216" width="30.57421875" style="1" customWidth="1"/>
    <col min="9217" max="9217" width="38.00390625" style="1" customWidth="1"/>
    <col min="9218" max="9221" width="13.00390625" style="1" customWidth="1"/>
    <col min="9222" max="9222" width="47.00390625" style="1" customWidth="1"/>
    <col min="9223" max="9472" width="30.57421875" style="1" customWidth="1"/>
    <col min="9473" max="9473" width="38.00390625" style="1" customWidth="1"/>
    <col min="9474" max="9477" width="13.00390625" style="1" customWidth="1"/>
    <col min="9478" max="9478" width="47.00390625" style="1" customWidth="1"/>
    <col min="9479" max="9728" width="30.57421875" style="1" customWidth="1"/>
    <col min="9729" max="9729" width="38.00390625" style="1" customWidth="1"/>
    <col min="9730" max="9733" width="13.00390625" style="1" customWidth="1"/>
    <col min="9734" max="9734" width="47.00390625" style="1" customWidth="1"/>
    <col min="9735" max="9984" width="30.57421875" style="1" customWidth="1"/>
    <col min="9985" max="9985" width="38.00390625" style="1" customWidth="1"/>
    <col min="9986" max="9989" width="13.00390625" style="1" customWidth="1"/>
    <col min="9990" max="9990" width="47.00390625" style="1" customWidth="1"/>
    <col min="9991" max="10240" width="30.57421875" style="1" customWidth="1"/>
    <col min="10241" max="10241" width="38.00390625" style="1" customWidth="1"/>
    <col min="10242" max="10245" width="13.00390625" style="1" customWidth="1"/>
    <col min="10246" max="10246" width="47.00390625" style="1" customWidth="1"/>
    <col min="10247" max="10496" width="30.57421875" style="1" customWidth="1"/>
    <col min="10497" max="10497" width="38.00390625" style="1" customWidth="1"/>
    <col min="10498" max="10501" width="13.00390625" style="1" customWidth="1"/>
    <col min="10502" max="10502" width="47.00390625" style="1" customWidth="1"/>
    <col min="10503" max="10752" width="30.57421875" style="1" customWidth="1"/>
    <col min="10753" max="10753" width="38.00390625" style="1" customWidth="1"/>
    <col min="10754" max="10757" width="13.00390625" style="1" customWidth="1"/>
    <col min="10758" max="10758" width="47.00390625" style="1" customWidth="1"/>
    <col min="10759" max="11008" width="30.57421875" style="1" customWidth="1"/>
    <col min="11009" max="11009" width="38.00390625" style="1" customWidth="1"/>
    <col min="11010" max="11013" width="13.00390625" style="1" customWidth="1"/>
    <col min="11014" max="11014" width="47.00390625" style="1" customWidth="1"/>
    <col min="11015" max="11264" width="30.57421875" style="1" customWidth="1"/>
    <col min="11265" max="11265" width="38.00390625" style="1" customWidth="1"/>
    <col min="11266" max="11269" width="13.00390625" style="1" customWidth="1"/>
    <col min="11270" max="11270" width="47.00390625" style="1" customWidth="1"/>
    <col min="11271" max="11520" width="30.57421875" style="1" customWidth="1"/>
    <col min="11521" max="11521" width="38.00390625" style="1" customWidth="1"/>
    <col min="11522" max="11525" width="13.00390625" style="1" customWidth="1"/>
    <col min="11526" max="11526" width="47.00390625" style="1" customWidth="1"/>
    <col min="11527" max="11776" width="30.57421875" style="1" customWidth="1"/>
    <col min="11777" max="11777" width="38.00390625" style="1" customWidth="1"/>
    <col min="11778" max="11781" width="13.00390625" style="1" customWidth="1"/>
    <col min="11782" max="11782" width="47.00390625" style="1" customWidth="1"/>
    <col min="11783" max="12032" width="30.57421875" style="1" customWidth="1"/>
    <col min="12033" max="12033" width="38.00390625" style="1" customWidth="1"/>
    <col min="12034" max="12037" width="13.00390625" style="1" customWidth="1"/>
    <col min="12038" max="12038" width="47.00390625" style="1" customWidth="1"/>
    <col min="12039" max="12288" width="30.57421875" style="1" customWidth="1"/>
    <col min="12289" max="12289" width="38.00390625" style="1" customWidth="1"/>
    <col min="12290" max="12293" width="13.00390625" style="1" customWidth="1"/>
    <col min="12294" max="12294" width="47.00390625" style="1" customWidth="1"/>
    <col min="12295" max="12544" width="30.57421875" style="1" customWidth="1"/>
    <col min="12545" max="12545" width="38.00390625" style="1" customWidth="1"/>
    <col min="12546" max="12549" width="13.00390625" style="1" customWidth="1"/>
    <col min="12550" max="12550" width="47.00390625" style="1" customWidth="1"/>
    <col min="12551" max="12800" width="30.57421875" style="1" customWidth="1"/>
    <col min="12801" max="12801" width="38.00390625" style="1" customWidth="1"/>
    <col min="12802" max="12805" width="13.00390625" style="1" customWidth="1"/>
    <col min="12806" max="12806" width="47.00390625" style="1" customWidth="1"/>
    <col min="12807" max="13056" width="30.57421875" style="1" customWidth="1"/>
    <col min="13057" max="13057" width="38.00390625" style="1" customWidth="1"/>
    <col min="13058" max="13061" width="13.00390625" style="1" customWidth="1"/>
    <col min="13062" max="13062" width="47.00390625" style="1" customWidth="1"/>
    <col min="13063" max="13312" width="30.57421875" style="1" customWidth="1"/>
    <col min="13313" max="13313" width="38.00390625" style="1" customWidth="1"/>
    <col min="13314" max="13317" width="13.00390625" style="1" customWidth="1"/>
    <col min="13318" max="13318" width="47.00390625" style="1" customWidth="1"/>
    <col min="13319" max="13568" width="30.57421875" style="1" customWidth="1"/>
    <col min="13569" max="13569" width="38.00390625" style="1" customWidth="1"/>
    <col min="13570" max="13573" width="13.00390625" style="1" customWidth="1"/>
    <col min="13574" max="13574" width="47.00390625" style="1" customWidth="1"/>
    <col min="13575" max="13824" width="30.57421875" style="1" customWidth="1"/>
    <col min="13825" max="13825" width="38.00390625" style="1" customWidth="1"/>
    <col min="13826" max="13829" width="13.00390625" style="1" customWidth="1"/>
    <col min="13830" max="13830" width="47.00390625" style="1" customWidth="1"/>
    <col min="13831" max="14080" width="30.57421875" style="1" customWidth="1"/>
    <col min="14081" max="14081" width="38.00390625" style="1" customWidth="1"/>
    <col min="14082" max="14085" width="13.00390625" style="1" customWidth="1"/>
    <col min="14086" max="14086" width="47.00390625" style="1" customWidth="1"/>
    <col min="14087" max="14336" width="30.57421875" style="1" customWidth="1"/>
    <col min="14337" max="14337" width="38.00390625" style="1" customWidth="1"/>
    <col min="14338" max="14341" width="13.00390625" style="1" customWidth="1"/>
    <col min="14342" max="14342" width="47.00390625" style="1" customWidth="1"/>
    <col min="14343" max="14592" width="30.57421875" style="1" customWidth="1"/>
    <col min="14593" max="14593" width="38.00390625" style="1" customWidth="1"/>
    <col min="14594" max="14597" width="13.00390625" style="1" customWidth="1"/>
    <col min="14598" max="14598" width="47.00390625" style="1" customWidth="1"/>
    <col min="14599" max="14848" width="30.57421875" style="1" customWidth="1"/>
    <col min="14849" max="14849" width="38.00390625" style="1" customWidth="1"/>
    <col min="14850" max="14853" width="13.00390625" style="1" customWidth="1"/>
    <col min="14854" max="14854" width="47.00390625" style="1" customWidth="1"/>
    <col min="14855" max="15104" width="30.57421875" style="1" customWidth="1"/>
    <col min="15105" max="15105" width="38.00390625" style="1" customWidth="1"/>
    <col min="15106" max="15109" width="13.00390625" style="1" customWidth="1"/>
    <col min="15110" max="15110" width="47.00390625" style="1" customWidth="1"/>
    <col min="15111" max="15360" width="30.57421875" style="1" customWidth="1"/>
    <col min="15361" max="15361" width="38.00390625" style="1" customWidth="1"/>
    <col min="15362" max="15365" width="13.00390625" style="1" customWidth="1"/>
    <col min="15366" max="15366" width="47.00390625" style="1" customWidth="1"/>
    <col min="15367" max="15616" width="30.57421875" style="1" customWidth="1"/>
    <col min="15617" max="15617" width="38.00390625" style="1" customWidth="1"/>
    <col min="15618" max="15621" width="13.00390625" style="1" customWidth="1"/>
    <col min="15622" max="15622" width="47.00390625" style="1" customWidth="1"/>
    <col min="15623" max="15872" width="30.57421875" style="1" customWidth="1"/>
    <col min="15873" max="15873" width="38.00390625" style="1" customWidth="1"/>
    <col min="15874" max="15877" width="13.00390625" style="1" customWidth="1"/>
    <col min="15878" max="15878" width="47.00390625" style="1" customWidth="1"/>
    <col min="15879" max="16128" width="30.57421875" style="1" customWidth="1"/>
    <col min="16129" max="16129" width="38.00390625" style="1" customWidth="1"/>
    <col min="16130" max="16133" width="13.00390625" style="1" customWidth="1"/>
    <col min="16134" max="16134" width="47.00390625" style="1" customWidth="1"/>
    <col min="16135" max="16384" width="30.57421875" style="1" customWidth="1"/>
  </cols>
  <sheetData>
    <row r="1" s="8" customFormat="1" ht="15" customHeight="1">
      <c r="A1" s="73" t="s">
        <v>270</v>
      </c>
    </row>
    <row r="2" s="8" customFormat="1" ht="15" customHeight="1">
      <c r="A2" s="73" t="s">
        <v>218</v>
      </c>
    </row>
    <row r="3" spans="1:7" s="8" customFormat="1" ht="15" customHeight="1">
      <c r="A3" s="32" t="s">
        <v>334</v>
      </c>
      <c r="B3" s="28"/>
      <c r="C3" s="28"/>
      <c r="D3" s="28"/>
      <c r="E3" s="28"/>
      <c r="F3" s="28"/>
      <c r="G3" s="28"/>
    </row>
    <row r="4" spans="1:7" s="8" customFormat="1" ht="15" customHeight="1">
      <c r="A4" s="43" t="s">
        <v>335</v>
      </c>
      <c r="B4" s="29"/>
      <c r="C4" s="29"/>
      <c r="D4" s="29"/>
      <c r="E4" s="29"/>
      <c r="F4" s="29"/>
      <c r="G4" s="29"/>
    </row>
    <row r="5" spans="1:8" s="8" customFormat="1" ht="15" customHeight="1">
      <c r="A5" s="161" t="s">
        <v>3</v>
      </c>
      <c r="B5" s="39">
        <v>2010</v>
      </c>
      <c r="C5" s="39">
        <v>2015</v>
      </c>
      <c r="D5" s="37">
        <v>2020</v>
      </c>
      <c r="E5" s="137">
        <v>2021</v>
      </c>
      <c r="F5" s="137"/>
      <c r="G5" s="137"/>
      <c r="H5" s="166" t="s">
        <v>4</v>
      </c>
    </row>
    <row r="6" spans="1:8" s="8" customFormat="1" ht="80.1" customHeight="1">
      <c r="A6" s="161"/>
      <c r="B6" s="139" t="s">
        <v>271</v>
      </c>
      <c r="C6" s="139"/>
      <c r="D6" s="139"/>
      <c r="E6" s="139"/>
      <c r="F6" s="39" t="s">
        <v>272</v>
      </c>
      <c r="G6" s="74" t="s">
        <v>273</v>
      </c>
      <c r="H6" s="166"/>
    </row>
    <row r="7" spans="1:8" s="10" customFormat="1" ht="20.1" customHeight="1">
      <c r="A7" s="75" t="s">
        <v>18</v>
      </c>
      <c r="B7" s="108">
        <v>755759.1</v>
      </c>
      <c r="C7" s="116">
        <v>761644.5</v>
      </c>
      <c r="D7" s="108">
        <v>760414.2</v>
      </c>
      <c r="E7" s="108">
        <v>760414.28</v>
      </c>
      <c r="F7" s="108">
        <v>64.9</v>
      </c>
      <c r="G7" s="108">
        <v>6402.4</v>
      </c>
      <c r="H7" s="76" t="s">
        <v>19</v>
      </c>
    </row>
    <row r="8" spans="1:8" s="8" customFormat="1" ht="15" customHeight="1">
      <c r="A8" s="66" t="s">
        <v>70</v>
      </c>
      <c r="B8" s="110">
        <v>7626.4</v>
      </c>
      <c r="C8" s="110">
        <v>7626.4</v>
      </c>
      <c r="D8" s="110">
        <v>7626.45</v>
      </c>
      <c r="E8" s="110">
        <v>7626.45</v>
      </c>
      <c r="F8" s="110">
        <v>0.7</v>
      </c>
      <c r="G8" s="110">
        <v>64.2</v>
      </c>
      <c r="H8" s="63" t="s">
        <v>71</v>
      </c>
    </row>
    <row r="9" spans="1:8" s="8" customFormat="1" ht="15" customHeight="1">
      <c r="A9" s="66" t="s">
        <v>72</v>
      </c>
      <c r="B9" s="110">
        <v>3820.8</v>
      </c>
      <c r="C9" s="95">
        <v>3819.7</v>
      </c>
      <c r="D9" s="110">
        <v>3794.09</v>
      </c>
      <c r="E9" s="110">
        <v>3820.7</v>
      </c>
      <c r="F9" s="110">
        <v>0.3</v>
      </c>
      <c r="G9" s="110">
        <v>32.2</v>
      </c>
      <c r="H9" s="63" t="s">
        <v>73</v>
      </c>
    </row>
    <row r="10" spans="1:8" s="8" customFormat="1" ht="15" customHeight="1">
      <c r="A10" s="66" t="s">
        <v>274</v>
      </c>
      <c r="B10" s="110">
        <v>126539.1</v>
      </c>
      <c r="C10" s="95">
        <v>123674.4</v>
      </c>
      <c r="D10" s="110">
        <v>123616.4</v>
      </c>
      <c r="E10" s="110">
        <v>123589.65</v>
      </c>
      <c r="F10" s="110">
        <v>10.6</v>
      </c>
      <c r="G10" s="110">
        <v>1040.6</v>
      </c>
      <c r="H10" s="63" t="s">
        <v>275</v>
      </c>
    </row>
    <row r="11" spans="1:8" s="8" customFormat="1" ht="15" customHeight="1">
      <c r="A11" s="66" t="s">
        <v>276</v>
      </c>
      <c r="B11" s="110">
        <v>617100.4</v>
      </c>
      <c r="C11" s="95">
        <v>625833.8</v>
      </c>
      <c r="D11" s="110">
        <v>624455.4</v>
      </c>
      <c r="E11" s="110">
        <v>624456.26</v>
      </c>
      <c r="F11" s="110">
        <v>53.3</v>
      </c>
      <c r="G11" s="110">
        <v>5257.7</v>
      </c>
      <c r="H11" s="63" t="s">
        <v>277</v>
      </c>
    </row>
    <row r="12" spans="1:8" s="8" customFormat="1" ht="15" customHeight="1">
      <c r="A12" s="66" t="s">
        <v>74</v>
      </c>
      <c r="B12" s="110">
        <v>25.3</v>
      </c>
      <c r="C12" s="95">
        <v>30.3</v>
      </c>
      <c r="D12" s="110">
        <v>28.8</v>
      </c>
      <c r="E12" s="110">
        <v>28.94</v>
      </c>
      <c r="F12" s="110">
        <v>0</v>
      </c>
      <c r="G12" s="110">
        <v>0.2</v>
      </c>
      <c r="H12" s="63" t="s">
        <v>75</v>
      </c>
    </row>
    <row r="13" spans="1:8" s="8" customFormat="1" ht="15" customHeight="1">
      <c r="A13" s="66" t="s">
        <v>76</v>
      </c>
      <c r="B13" s="110">
        <v>103.9</v>
      </c>
      <c r="C13" s="95">
        <v>104.2</v>
      </c>
      <c r="D13" s="110">
        <v>107.3</v>
      </c>
      <c r="E13" s="110">
        <v>107.39</v>
      </c>
      <c r="F13" s="110">
        <v>0</v>
      </c>
      <c r="G13" s="110">
        <v>0.9</v>
      </c>
      <c r="H13" s="63" t="s">
        <v>77</v>
      </c>
    </row>
    <row r="14" spans="1:8" s="8" customFormat="1" ht="15" customHeight="1">
      <c r="A14" s="66" t="s">
        <v>13</v>
      </c>
      <c r="B14" s="110">
        <v>543.2</v>
      </c>
      <c r="C14" s="95">
        <v>555.7</v>
      </c>
      <c r="D14" s="110">
        <v>785.8</v>
      </c>
      <c r="E14" s="110">
        <v>784.89</v>
      </c>
      <c r="F14" s="110">
        <v>0.1</v>
      </c>
      <c r="G14" s="110">
        <v>6.6</v>
      </c>
      <c r="H14" s="63" t="s">
        <v>14</v>
      </c>
    </row>
    <row r="15" spans="1:8" s="8" customFormat="1" ht="25.5" customHeight="1">
      <c r="A15" s="150" t="s">
        <v>216</v>
      </c>
      <c r="B15" s="150"/>
      <c r="C15" s="150"/>
      <c r="D15" s="150"/>
      <c r="E15" s="150"/>
      <c r="F15" s="150"/>
      <c r="G15" s="150"/>
      <c r="H15" s="150"/>
    </row>
    <row r="16" spans="1:8" s="8" customFormat="1" ht="25.5" customHeight="1">
      <c r="A16" s="151" t="s">
        <v>217</v>
      </c>
      <c r="B16" s="151"/>
      <c r="C16" s="151"/>
      <c r="D16" s="151"/>
      <c r="E16" s="151"/>
      <c r="F16" s="151"/>
      <c r="G16" s="151"/>
      <c r="H16" s="151"/>
    </row>
    <row r="17" spans="1:8" s="8" customFormat="1" ht="12" customHeight="1">
      <c r="A17" s="153"/>
      <c r="B17" s="153"/>
      <c r="C17" s="153"/>
      <c r="D17" s="153"/>
      <c r="E17" s="153"/>
      <c r="F17" s="153"/>
      <c r="G17" s="153"/>
      <c r="H17" s="153"/>
    </row>
  </sheetData>
  <mergeCells count="7">
    <mergeCell ref="A17:H17"/>
    <mergeCell ref="H5:H6"/>
    <mergeCell ref="B6:E6"/>
    <mergeCell ref="A15:H15"/>
    <mergeCell ref="A16:H16"/>
    <mergeCell ref="A5:A6"/>
    <mergeCell ref="E5:G5"/>
  </mergeCells>
  <printOptions/>
  <pageMargins left="0.7" right="0.7" top="0.75" bottom="0.75" header="0.3" footer="0.3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4"/>
  <sheetViews>
    <sheetView workbookViewId="0" topLeftCell="A1">
      <selection activeCell="K14" sqref="K14"/>
    </sheetView>
  </sheetViews>
  <sheetFormatPr defaultColWidth="9.140625" defaultRowHeight="15"/>
  <cols>
    <col min="1" max="1" width="15.7109375" style="0" customWidth="1"/>
    <col min="2" max="2" width="8.7109375" style="0" customWidth="1"/>
    <col min="3" max="7" width="10.7109375" style="0" customWidth="1"/>
  </cols>
  <sheetData>
    <row r="1" spans="1:11" ht="15" customHeight="1">
      <c r="A1" s="73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73" t="s">
        <v>218</v>
      </c>
      <c r="B2" s="8"/>
      <c r="C2" s="8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32" t="s">
        <v>326</v>
      </c>
      <c r="B3" s="28"/>
      <c r="C3" s="28"/>
      <c r="D3" s="28"/>
      <c r="E3" s="1"/>
      <c r="F3" s="1"/>
      <c r="G3" s="1"/>
      <c r="H3" s="1"/>
      <c r="I3" s="1"/>
      <c r="J3" s="1"/>
      <c r="K3" s="1"/>
    </row>
    <row r="4" spans="1:11" ht="15" customHeight="1">
      <c r="A4" s="43" t="s">
        <v>223</v>
      </c>
      <c r="B4" s="29"/>
      <c r="C4" s="29"/>
      <c r="D4" s="1"/>
      <c r="E4" s="1"/>
      <c r="F4" s="1"/>
      <c r="G4" s="1"/>
      <c r="H4" s="1"/>
      <c r="I4" s="1"/>
      <c r="J4" s="1"/>
      <c r="K4" s="1"/>
    </row>
    <row r="5" spans="1:11" ht="15">
      <c r="A5" s="136" t="s">
        <v>279</v>
      </c>
      <c r="B5" s="137"/>
      <c r="C5" s="137" t="s">
        <v>280</v>
      </c>
      <c r="D5" s="137"/>
      <c r="E5" s="137"/>
      <c r="F5" s="137"/>
      <c r="G5" s="138"/>
      <c r="H5" s="1"/>
      <c r="I5" s="1"/>
      <c r="J5" s="1"/>
      <c r="K5" s="1"/>
    </row>
    <row r="6" spans="1:11" ht="15">
      <c r="A6" s="136"/>
      <c r="B6" s="137"/>
      <c r="C6" s="168" t="s">
        <v>281</v>
      </c>
      <c r="D6" s="168"/>
      <c r="E6" s="168"/>
      <c r="F6" s="168"/>
      <c r="G6" s="138" t="s">
        <v>327</v>
      </c>
      <c r="H6" s="1"/>
      <c r="I6" s="1"/>
      <c r="J6" s="1"/>
      <c r="K6" s="1"/>
    </row>
    <row r="7" spans="1:11" ht="60" customHeight="1">
      <c r="A7" s="136"/>
      <c r="B7" s="137"/>
      <c r="C7" s="137" t="s">
        <v>282</v>
      </c>
      <c r="D7" s="168" t="s">
        <v>283</v>
      </c>
      <c r="E7" s="137" t="s">
        <v>284</v>
      </c>
      <c r="F7" s="137"/>
      <c r="G7" s="138"/>
      <c r="H7" s="1"/>
      <c r="I7" s="1"/>
      <c r="J7" s="1"/>
      <c r="K7" s="1"/>
    </row>
    <row r="8" spans="1:11" ht="56.25">
      <c r="A8" s="136"/>
      <c r="B8" s="137"/>
      <c r="C8" s="137"/>
      <c r="D8" s="168"/>
      <c r="E8" s="37" t="s">
        <v>285</v>
      </c>
      <c r="F8" s="77" t="s">
        <v>283</v>
      </c>
      <c r="G8" s="138"/>
      <c r="H8" s="1"/>
      <c r="I8" s="1"/>
      <c r="J8" s="1"/>
      <c r="K8" s="1"/>
    </row>
    <row r="9" spans="1:11" ht="15">
      <c r="A9" s="47" t="s">
        <v>18</v>
      </c>
      <c r="B9" s="72">
        <v>2010</v>
      </c>
      <c r="C9" s="109">
        <v>7626.4</v>
      </c>
      <c r="D9" s="117">
        <v>7221.2</v>
      </c>
      <c r="E9" s="93">
        <v>1715.2</v>
      </c>
      <c r="F9" s="109">
        <v>1696.1</v>
      </c>
      <c r="G9" s="93">
        <v>20780.4</v>
      </c>
      <c r="H9" s="1"/>
      <c r="I9" s="1"/>
      <c r="J9" s="1"/>
      <c r="K9" s="1"/>
    </row>
    <row r="10" spans="1:11" ht="15">
      <c r="A10" s="78" t="s">
        <v>19</v>
      </c>
      <c r="B10" s="72">
        <v>2015</v>
      </c>
      <c r="C10" s="109">
        <v>7626.4</v>
      </c>
      <c r="D10" s="109">
        <v>7221.2</v>
      </c>
      <c r="E10" s="93">
        <v>1715.2</v>
      </c>
      <c r="F10" s="109">
        <v>1696.1</v>
      </c>
      <c r="G10" s="93">
        <v>20780.4</v>
      </c>
      <c r="H10" s="1"/>
      <c r="I10" s="1"/>
      <c r="J10" s="1"/>
      <c r="K10" s="1"/>
    </row>
    <row r="11" spans="1:11" ht="15">
      <c r="A11" s="40"/>
      <c r="B11" s="41">
        <v>2020</v>
      </c>
      <c r="C11" s="110">
        <v>7626.5</v>
      </c>
      <c r="D11" s="95">
        <v>7221.8</v>
      </c>
      <c r="E11" s="110">
        <v>2911.3</v>
      </c>
      <c r="F11" s="110">
        <v>2894.5</v>
      </c>
      <c r="G11" s="95">
        <v>20786.1</v>
      </c>
      <c r="H11" s="1"/>
      <c r="I11" s="1"/>
      <c r="J11" s="1"/>
      <c r="K11" s="1"/>
    </row>
    <row r="12" spans="1:11" ht="15">
      <c r="A12" s="40"/>
      <c r="B12" s="79">
        <v>2021</v>
      </c>
      <c r="C12" s="118">
        <v>7626.5</v>
      </c>
      <c r="D12" s="116">
        <v>7245.6</v>
      </c>
      <c r="E12" s="118">
        <v>2910.6</v>
      </c>
      <c r="F12" s="118">
        <v>2910.6</v>
      </c>
      <c r="G12" s="116">
        <v>20786.1</v>
      </c>
      <c r="H12" s="1"/>
      <c r="I12" s="1"/>
      <c r="J12" s="1"/>
      <c r="K12" s="1"/>
    </row>
    <row r="13" spans="1:11" ht="27.75" customHeight="1">
      <c r="A13" s="159" t="s">
        <v>219</v>
      </c>
      <c r="B13" s="159"/>
      <c r="C13" s="159"/>
      <c r="D13" s="159"/>
      <c r="E13" s="159"/>
      <c r="F13" s="159"/>
      <c r="G13" s="159"/>
      <c r="H13" s="1"/>
      <c r="I13" s="1"/>
      <c r="J13" s="1"/>
      <c r="K13" s="1"/>
    </row>
    <row r="14" spans="1:11" ht="24" customHeight="1">
      <c r="A14" s="167" t="s">
        <v>220</v>
      </c>
      <c r="B14" s="167"/>
      <c r="C14" s="167"/>
      <c r="D14" s="167"/>
      <c r="E14" s="167"/>
      <c r="F14" s="167"/>
      <c r="G14" s="167"/>
      <c r="H14" s="1"/>
      <c r="I14" s="1"/>
      <c r="J14" s="1"/>
      <c r="K14" s="1"/>
    </row>
  </sheetData>
  <mergeCells count="9">
    <mergeCell ref="A13:G13"/>
    <mergeCell ref="A14:G14"/>
    <mergeCell ref="A5:B8"/>
    <mergeCell ref="C5:G5"/>
    <mergeCell ref="C6:F6"/>
    <mergeCell ref="G6:G8"/>
    <mergeCell ref="C7:C8"/>
    <mergeCell ref="D7:D8"/>
    <mergeCell ref="E7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5"/>
  <sheetViews>
    <sheetView zoomScale="115" zoomScaleNormal="115" workbookViewId="0" topLeftCell="A1">
      <selection activeCell="B3" sqref="B3"/>
    </sheetView>
  </sheetViews>
  <sheetFormatPr defaultColWidth="9.140625" defaultRowHeight="15"/>
  <cols>
    <col min="1" max="1" width="27.421875" style="0" customWidth="1"/>
    <col min="2" max="2" width="10.140625" style="0" customWidth="1"/>
    <col min="3" max="3" width="9.7109375" style="0" customWidth="1"/>
    <col min="4" max="4" width="9.421875" style="0" customWidth="1"/>
    <col min="5" max="5" width="11.28125" style="0" customWidth="1"/>
    <col min="8" max="8" width="22.140625" style="0" customWidth="1"/>
  </cols>
  <sheetData>
    <row r="1" spans="1:2" s="1" customFormat="1" ht="15" customHeight="1">
      <c r="A1" s="171" t="s">
        <v>294</v>
      </c>
      <c r="B1" s="171"/>
    </row>
    <row r="2" spans="1:2" s="1" customFormat="1" ht="15" customHeight="1">
      <c r="A2" s="73" t="s">
        <v>337</v>
      </c>
      <c r="B2" s="73"/>
    </row>
    <row r="3" spans="1:2" s="1" customFormat="1" ht="15" customHeight="1">
      <c r="A3" s="34" t="s">
        <v>336</v>
      </c>
      <c r="B3" s="34"/>
    </row>
    <row r="4" spans="1:9" s="1" customFormat="1" ht="15" customHeight="1">
      <c r="A4" s="43" t="s">
        <v>335</v>
      </c>
      <c r="B4" s="43"/>
      <c r="I4" s="1" t="s">
        <v>205</v>
      </c>
    </row>
    <row r="5" spans="1:6" s="1" customFormat="1" ht="15.75" customHeight="1">
      <c r="A5" s="137" t="s">
        <v>286</v>
      </c>
      <c r="B5" s="137"/>
      <c r="C5" s="137" t="s">
        <v>287</v>
      </c>
      <c r="D5" s="137"/>
      <c r="E5" s="137"/>
      <c r="F5" s="138"/>
    </row>
    <row r="6" spans="1:6" s="1" customFormat="1" ht="12">
      <c r="A6" s="137"/>
      <c r="B6" s="137"/>
      <c r="C6" s="137" t="s">
        <v>288</v>
      </c>
      <c r="D6" s="137" t="s">
        <v>289</v>
      </c>
      <c r="E6" s="137"/>
      <c r="F6" s="138"/>
    </row>
    <row r="7" spans="1:6" s="1" customFormat="1" ht="45">
      <c r="A7" s="137"/>
      <c r="B7" s="137"/>
      <c r="C7" s="137"/>
      <c r="D7" s="37" t="s">
        <v>290</v>
      </c>
      <c r="E7" s="37" t="s">
        <v>291</v>
      </c>
      <c r="F7" s="38" t="s">
        <v>292</v>
      </c>
    </row>
    <row r="8" spans="1:6" s="1" customFormat="1" ht="12">
      <c r="A8" s="137"/>
      <c r="B8" s="137"/>
      <c r="C8" s="137" t="s">
        <v>293</v>
      </c>
      <c r="D8" s="137"/>
      <c r="E8" s="137"/>
      <c r="F8" s="138"/>
    </row>
    <row r="9" spans="1:6" s="1" customFormat="1" ht="14.25" customHeight="1">
      <c r="A9" s="47" t="s">
        <v>18</v>
      </c>
      <c r="B9" s="72">
        <v>2010</v>
      </c>
      <c r="C9" s="117">
        <v>128876.1</v>
      </c>
      <c r="D9" s="93">
        <v>64638.5</v>
      </c>
      <c r="E9" s="117">
        <v>54959.7</v>
      </c>
      <c r="F9" s="93">
        <v>2435.1</v>
      </c>
    </row>
    <row r="10" spans="1:6" s="1" customFormat="1" ht="12">
      <c r="A10" s="78" t="s">
        <v>19</v>
      </c>
      <c r="B10" s="72">
        <v>2015</v>
      </c>
      <c r="C10" s="109">
        <v>126350.1</v>
      </c>
      <c r="D10" s="93">
        <v>70717.6</v>
      </c>
      <c r="E10" s="109">
        <v>49415.7</v>
      </c>
      <c r="F10" s="93">
        <v>1176.2</v>
      </c>
    </row>
    <row r="11" spans="1:6" s="1" customFormat="1" ht="12">
      <c r="A11" s="40"/>
      <c r="B11" s="72">
        <v>2020</v>
      </c>
      <c r="C11" s="109">
        <v>126352.7</v>
      </c>
      <c r="D11" s="93">
        <v>70720.2</v>
      </c>
      <c r="E11" s="109">
        <v>49415.7</v>
      </c>
      <c r="F11" s="93">
        <v>1176.2</v>
      </c>
    </row>
    <row r="12" spans="1:6" s="1" customFormat="1" ht="12">
      <c r="A12" s="40"/>
      <c r="B12" s="80">
        <v>2021</v>
      </c>
      <c r="C12" s="119">
        <v>126352.7</v>
      </c>
      <c r="D12" s="107">
        <v>70720.17</v>
      </c>
      <c r="E12" s="119">
        <v>49415.71</v>
      </c>
      <c r="F12" s="107">
        <v>1176.2</v>
      </c>
    </row>
    <row r="13" spans="1:6" s="1" customFormat="1" ht="24.95" customHeight="1">
      <c r="A13" s="172" t="s">
        <v>186</v>
      </c>
      <c r="B13" s="173"/>
      <c r="C13" s="119">
        <v>117187.6</v>
      </c>
      <c r="D13" s="107">
        <v>64503.97</v>
      </c>
      <c r="E13" s="119">
        <v>46540.59</v>
      </c>
      <c r="F13" s="107">
        <v>1149.95</v>
      </c>
    </row>
    <row r="14" spans="1:6" s="1" customFormat="1" ht="15" customHeight="1">
      <c r="A14" s="169" t="s">
        <v>187</v>
      </c>
      <c r="B14" s="170"/>
      <c r="C14" s="109">
        <v>22888.6</v>
      </c>
      <c r="D14" s="93">
        <v>2758.93</v>
      </c>
      <c r="E14" s="109">
        <v>18045.25</v>
      </c>
      <c r="F14" s="93">
        <v>858.08</v>
      </c>
    </row>
    <row r="15" spans="1:6" s="1" customFormat="1" ht="15" customHeight="1">
      <c r="A15" s="169" t="s">
        <v>194</v>
      </c>
      <c r="B15" s="170"/>
      <c r="C15" s="109">
        <v>20693</v>
      </c>
      <c r="D15" s="93">
        <v>15609.52</v>
      </c>
      <c r="E15" s="109">
        <v>4603.19</v>
      </c>
      <c r="F15" s="93">
        <v>12.9</v>
      </c>
    </row>
    <row r="16" spans="1:6" s="1" customFormat="1" ht="15" customHeight="1">
      <c r="A16" s="169" t="s">
        <v>188</v>
      </c>
      <c r="B16" s="170"/>
      <c r="C16" s="109">
        <v>19895</v>
      </c>
      <c r="D16" s="93">
        <v>17849.62</v>
      </c>
      <c r="E16" s="109">
        <v>1788.32</v>
      </c>
      <c r="F16" s="93">
        <v>12.16</v>
      </c>
    </row>
    <row r="17" spans="1:6" s="1" customFormat="1" ht="15" customHeight="1">
      <c r="A17" s="169" t="s">
        <v>189</v>
      </c>
      <c r="B17" s="170"/>
      <c r="C17" s="109">
        <v>19781.6</v>
      </c>
      <c r="D17" s="93">
        <v>9479.16</v>
      </c>
      <c r="E17" s="109">
        <v>8861.05</v>
      </c>
      <c r="F17" s="93">
        <v>162.96</v>
      </c>
    </row>
    <row r="18" spans="1:6" s="1" customFormat="1" ht="15" customHeight="1">
      <c r="A18" s="169" t="s">
        <v>190</v>
      </c>
      <c r="B18" s="170"/>
      <c r="C18" s="109">
        <v>12252</v>
      </c>
      <c r="D18" s="93">
        <v>10774.28</v>
      </c>
      <c r="E18" s="109">
        <v>1322.19</v>
      </c>
      <c r="F18" s="93">
        <v>6.24</v>
      </c>
    </row>
    <row r="19" spans="1:6" s="1" customFormat="1" ht="15" customHeight="1">
      <c r="A19" s="169" t="s">
        <v>191</v>
      </c>
      <c r="B19" s="170"/>
      <c r="C19" s="109">
        <v>11289.6</v>
      </c>
      <c r="D19" s="93">
        <v>1230.46</v>
      </c>
      <c r="E19" s="109">
        <v>8626.32</v>
      </c>
      <c r="F19" s="93">
        <v>96.69</v>
      </c>
    </row>
    <row r="20" spans="1:6" s="1" customFormat="1" ht="15" customHeight="1">
      <c r="A20" s="169" t="s">
        <v>192</v>
      </c>
      <c r="B20" s="170"/>
      <c r="C20" s="109">
        <v>6169.6</v>
      </c>
      <c r="D20" s="93">
        <v>3622.6</v>
      </c>
      <c r="E20" s="109">
        <v>2370.18</v>
      </c>
      <c r="F20" s="93">
        <v>0.21</v>
      </c>
    </row>
    <row r="21" spans="1:6" s="1" customFormat="1" ht="15" customHeight="1">
      <c r="A21" s="169" t="s">
        <v>193</v>
      </c>
      <c r="B21" s="170"/>
      <c r="C21" s="109">
        <v>4218.2</v>
      </c>
      <c r="D21" s="93">
        <v>3179.4</v>
      </c>
      <c r="E21" s="109">
        <v>924.09</v>
      </c>
      <c r="F21" s="93">
        <v>0.71</v>
      </c>
    </row>
    <row r="22" spans="1:6" s="1" customFormat="1" ht="24.95" customHeight="1">
      <c r="A22" s="174" t="s">
        <v>195</v>
      </c>
      <c r="B22" s="170"/>
      <c r="C22" s="119">
        <v>9165.1</v>
      </c>
      <c r="D22" s="107">
        <v>6216.2</v>
      </c>
      <c r="E22" s="119">
        <v>2875.12</v>
      </c>
      <c r="F22" s="107">
        <v>26.25</v>
      </c>
    </row>
    <row r="23" spans="1:6" s="1" customFormat="1" ht="15" customHeight="1">
      <c r="A23" s="81" t="s">
        <v>196</v>
      </c>
      <c r="B23" s="82"/>
      <c r="C23" s="109">
        <v>9165.1</v>
      </c>
      <c r="D23" s="93">
        <v>6216.2</v>
      </c>
      <c r="E23" s="109">
        <v>2875.12</v>
      </c>
      <c r="F23" s="93">
        <v>26.25</v>
      </c>
    </row>
    <row r="24" spans="1:6" s="1" customFormat="1" ht="24" customHeight="1">
      <c r="A24" s="159" t="s">
        <v>221</v>
      </c>
      <c r="B24" s="159"/>
      <c r="C24" s="159"/>
      <c r="D24" s="159"/>
      <c r="E24" s="159"/>
      <c r="F24" s="159"/>
    </row>
    <row r="25" spans="1:6" s="1" customFormat="1" ht="25.5" customHeight="1">
      <c r="A25" s="151" t="s">
        <v>222</v>
      </c>
      <c r="B25" s="151"/>
      <c r="C25" s="151"/>
      <c r="D25" s="151"/>
      <c r="E25" s="151"/>
      <c r="F25" s="151"/>
    </row>
  </sheetData>
  <mergeCells count="18">
    <mergeCell ref="A16:B16"/>
    <mergeCell ref="A19:B19"/>
    <mergeCell ref="A20:B20"/>
    <mergeCell ref="A21:B21"/>
    <mergeCell ref="A24:F24"/>
    <mergeCell ref="A25:F25"/>
    <mergeCell ref="A1:B1"/>
    <mergeCell ref="A5:B8"/>
    <mergeCell ref="C5:F5"/>
    <mergeCell ref="C6:C7"/>
    <mergeCell ref="D6:F6"/>
    <mergeCell ref="C8:F8"/>
    <mergeCell ref="A13:B13"/>
    <mergeCell ref="A14:B14"/>
    <mergeCell ref="A22:B22"/>
    <mergeCell ref="A17:B17"/>
    <mergeCell ref="A18:B18"/>
    <mergeCell ref="A15:B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9"/>
  <sheetViews>
    <sheetView workbookViewId="0" topLeftCell="A1">
      <selection activeCell="A2" sqref="A2"/>
    </sheetView>
  </sheetViews>
  <sheetFormatPr defaultColWidth="9.140625" defaultRowHeight="15"/>
  <cols>
    <col min="1" max="1" width="25.7109375" style="1" customWidth="1"/>
    <col min="2" max="5" width="9.7109375" style="1" customWidth="1"/>
    <col min="6" max="6" width="12.7109375" style="1" customWidth="1"/>
    <col min="7" max="7" width="26.7109375" style="1" customWidth="1"/>
    <col min="8" max="16384" width="9.140625" style="1" customWidth="1"/>
  </cols>
  <sheetData>
    <row r="1" s="4" customFormat="1" ht="15" customHeight="1">
      <c r="A1" s="31" t="s">
        <v>295</v>
      </c>
    </row>
    <row r="2" spans="1:2" ht="15" customHeight="1">
      <c r="A2" s="54" t="s">
        <v>338</v>
      </c>
      <c r="B2" s="27"/>
    </row>
    <row r="3" spans="1:7" ht="15">
      <c r="A3" s="177" t="s">
        <v>3</v>
      </c>
      <c r="B3" s="177" t="s">
        <v>297</v>
      </c>
      <c r="C3" s="177">
        <v>2015</v>
      </c>
      <c r="D3" s="179">
        <v>2020</v>
      </c>
      <c r="E3" s="181">
        <v>2021</v>
      </c>
      <c r="F3" s="182"/>
      <c r="G3" s="175" t="s">
        <v>4</v>
      </c>
    </row>
    <row r="4" spans="1:7" ht="56.25">
      <c r="A4" s="178"/>
      <c r="B4" s="178"/>
      <c r="C4" s="178"/>
      <c r="D4" s="180"/>
      <c r="E4" s="83" t="s">
        <v>298</v>
      </c>
      <c r="F4" s="84" t="s">
        <v>299</v>
      </c>
      <c r="G4" s="176"/>
    </row>
    <row r="5" spans="1:7" ht="15.75" customHeight="1">
      <c r="A5" s="85" t="s">
        <v>158</v>
      </c>
      <c r="B5" s="85"/>
      <c r="C5" s="85"/>
      <c r="D5" s="86"/>
      <c r="E5" s="85"/>
      <c r="F5" s="85"/>
      <c r="G5" s="60" t="s">
        <v>296</v>
      </c>
    </row>
    <row r="6" spans="1:7" ht="15">
      <c r="A6" s="87" t="s">
        <v>160</v>
      </c>
      <c r="B6" s="109">
        <v>199.5</v>
      </c>
      <c r="C6" s="109">
        <v>209.10328</v>
      </c>
      <c r="D6" s="110">
        <v>315</v>
      </c>
      <c r="E6" s="110">
        <f>328338.4/1000</f>
        <v>328.33840000000004</v>
      </c>
      <c r="F6" s="110">
        <f>288866.22/1000</f>
        <v>288.86622</v>
      </c>
      <c r="G6" s="58" t="s">
        <v>171</v>
      </c>
    </row>
    <row r="7" spans="1:7" ht="15">
      <c r="A7" s="87" t="s">
        <v>161</v>
      </c>
      <c r="B7" s="109">
        <v>185.6</v>
      </c>
      <c r="C7" s="109">
        <v>154.149</v>
      </c>
      <c r="D7" s="110">
        <v>217</v>
      </c>
      <c r="E7" s="110">
        <f>222240.85/1000</f>
        <v>222.24085</v>
      </c>
      <c r="F7" s="110">
        <f>190076.08/1000</f>
        <v>190.07608</v>
      </c>
      <c r="G7" s="58" t="s">
        <v>172</v>
      </c>
    </row>
    <row r="8" spans="1:7" ht="15">
      <c r="A8" s="88" t="s">
        <v>162</v>
      </c>
      <c r="B8" s="109">
        <v>137.4</v>
      </c>
      <c r="C8" s="109">
        <v>108.96808</v>
      </c>
      <c r="D8" s="110">
        <v>145.6</v>
      </c>
      <c r="E8" s="110">
        <f>145972.88/1000</f>
        <v>145.97288</v>
      </c>
      <c r="F8" s="110">
        <f>123488.1/1000</f>
        <v>123.4881</v>
      </c>
      <c r="G8" s="18" t="s">
        <v>173</v>
      </c>
    </row>
    <row r="9" spans="1:7" ht="15">
      <c r="A9" s="88" t="s">
        <v>163</v>
      </c>
      <c r="B9" s="109">
        <v>48.2</v>
      </c>
      <c r="C9" s="109">
        <v>45.1815</v>
      </c>
      <c r="D9" s="110">
        <v>71.4</v>
      </c>
      <c r="E9" s="110">
        <v>76.44797</v>
      </c>
      <c r="F9" s="110">
        <v>66.58798</v>
      </c>
      <c r="G9" s="18" t="s">
        <v>174</v>
      </c>
    </row>
    <row r="10" spans="1:7" ht="15">
      <c r="A10" s="87" t="s">
        <v>164</v>
      </c>
      <c r="B10" s="109">
        <v>13.9</v>
      </c>
      <c r="C10" s="109">
        <v>54.9537</v>
      </c>
      <c r="D10" s="110">
        <v>98</v>
      </c>
      <c r="E10" s="110">
        <v>105.91755</v>
      </c>
      <c r="F10" s="110">
        <v>98.79014</v>
      </c>
      <c r="G10" s="58" t="s">
        <v>175</v>
      </c>
    </row>
    <row r="11" spans="1:7" ht="15">
      <c r="A11" s="89" t="s">
        <v>82</v>
      </c>
      <c r="B11" s="109"/>
      <c r="C11" s="109"/>
      <c r="D11" s="110"/>
      <c r="E11" s="110"/>
      <c r="F11" s="110"/>
      <c r="G11" s="90" t="s">
        <v>83</v>
      </c>
    </row>
    <row r="12" spans="1:7" ht="15">
      <c r="A12" s="88" t="s">
        <v>165</v>
      </c>
      <c r="B12" s="109">
        <v>3.7</v>
      </c>
      <c r="C12" s="109">
        <v>6.9704</v>
      </c>
      <c r="D12" s="110">
        <v>6.7</v>
      </c>
      <c r="E12" s="110">
        <v>9.1</v>
      </c>
      <c r="F12" s="110">
        <v>6.9</v>
      </c>
      <c r="G12" s="18" t="s">
        <v>176</v>
      </c>
    </row>
    <row r="13" spans="1:7" ht="15">
      <c r="A13" s="88" t="s">
        <v>166</v>
      </c>
      <c r="B13" s="109">
        <v>3.4</v>
      </c>
      <c r="C13" s="109">
        <v>8.9224</v>
      </c>
      <c r="D13" s="110">
        <v>24.5</v>
      </c>
      <c r="E13" s="110">
        <v>22.1</v>
      </c>
      <c r="F13" s="110">
        <v>21.6</v>
      </c>
      <c r="G13" s="18" t="s">
        <v>177</v>
      </c>
    </row>
    <row r="14" spans="1:7" ht="15">
      <c r="A14" s="88" t="s">
        <v>167</v>
      </c>
      <c r="B14" s="109">
        <v>2.3</v>
      </c>
      <c r="C14" s="109">
        <v>14.345799999999999</v>
      </c>
      <c r="D14" s="110">
        <v>5.5</v>
      </c>
      <c r="E14" s="110">
        <v>5.7</v>
      </c>
      <c r="F14" s="110">
        <v>5</v>
      </c>
      <c r="G14" s="18" t="s">
        <v>178</v>
      </c>
    </row>
    <row r="15" spans="1:7" ht="15">
      <c r="A15" s="88" t="s">
        <v>168</v>
      </c>
      <c r="B15" s="109">
        <v>0.7</v>
      </c>
      <c r="C15" s="109">
        <v>0.1253</v>
      </c>
      <c r="D15" s="110">
        <v>0.1</v>
      </c>
      <c r="E15" s="110">
        <v>0.1</v>
      </c>
      <c r="F15" s="110">
        <v>0.1</v>
      </c>
      <c r="G15" s="18" t="s">
        <v>179</v>
      </c>
    </row>
    <row r="16" spans="1:7" ht="15">
      <c r="A16" s="88" t="s">
        <v>169</v>
      </c>
      <c r="B16" s="109">
        <v>0.8</v>
      </c>
      <c r="C16" s="109">
        <v>3.6833</v>
      </c>
      <c r="D16" s="110">
        <v>13.8</v>
      </c>
      <c r="E16" s="110">
        <v>16.1</v>
      </c>
      <c r="F16" s="110">
        <v>15.7</v>
      </c>
      <c r="G16" s="18" t="s">
        <v>224</v>
      </c>
    </row>
    <row r="17" spans="1:7" ht="15">
      <c r="A17" s="88" t="s">
        <v>170</v>
      </c>
      <c r="B17" s="109">
        <v>2.2</v>
      </c>
      <c r="C17" s="109">
        <v>3.3768000000000002</v>
      </c>
      <c r="D17" s="110">
        <v>15.1</v>
      </c>
      <c r="E17" s="110">
        <v>20.9</v>
      </c>
      <c r="F17" s="110">
        <v>19.5</v>
      </c>
      <c r="G17" s="18" t="s">
        <v>180</v>
      </c>
    </row>
    <row r="18" spans="1:7" ht="20.1" customHeight="1">
      <c r="A18" s="159" t="s">
        <v>78</v>
      </c>
      <c r="B18" s="159"/>
      <c r="C18" s="159"/>
      <c r="D18" s="159"/>
      <c r="E18" s="159"/>
      <c r="F18" s="159"/>
      <c r="G18" s="159"/>
    </row>
    <row r="19" spans="1:7" ht="12" customHeight="1">
      <c r="A19" s="167" t="s">
        <v>79</v>
      </c>
      <c r="B19" s="167"/>
      <c r="C19" s="167"/>
      <c r="D19" s="167"/>
      <c r="E19" s="167"/>
      <c r="F19" s="167"/>
      <c r="G19" s="167"/>
    </row>
  </sheetData>
  <mergeCells count="8">
    <mergeCell ref="A18:G18"/>
    <mergeCell ref="A19:G19"/>
    <mergeCell ref="G3:G4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fitToHeight="1" fitToWidth="1" horizontalDpi="300" verticalDpi="300" orientation="portrait" paperSize="9" scale="8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DE782D-E1B1-4C24-BF18-302589386604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24A44A-E847-4B8A-B811-695D186EE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5B254-E98F-49C1-9226-307F16068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Zych Maciej</dc:creator>
  <cp:keywords/>
  <dc:description/>
  <cp:lastModifiedBy>Boksa-Nowak Iwona</cp:lastModifiedBy>
  <cp:lastPrinted>2022-12-14T07:20:02Z</cp:lastPrinted>
  <dcterms:created xsi:type="dcterms:W3CDTF">2020-06-24T09:56:37Z</dcterms:created>
  <dcterms:modified xsi:type="dcterms:W3CDTF">2022-12-29T19:52:24Z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